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440" windowHeight="1599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'Mon-Fri'!$A$36:$BX$125</definedName>
    <definedName name="_xlnm._FilterDatabase" localSheetId="2" hidden="1">'Sat-Sun'!$A$36:$BW$113</definedName>
    <definedName name="length">List!$B$3:$B$15</definedName>
    <definedName name="_xlnm.Print_Area" localSheetId="0">'Campaign Total'!$A$1:$O$69</definedName>
    <definedName name="_xlnm.Print_Area" localSheetId="1">'Mon-Fri'!$A$1:$AR$125</definedName>
    <definedName name="_xlnm.Print_Area" localSheetId="2">'Sat-Sun'!$A$1:$AO$114</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5" l="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R35" i="5"/>
  <c r="Y35" i="5" s="1"/>
  <c r="AF35" i="5" s="1"/>
  <c r="AM35" i="5" s="1"/>
  <c r="AL113" i="5"/>
  <c r="AK113" i="5"/>
  <c r="AJ113" i="5"/>
  <c r="AI113" i="5"/>
  <c r="AH113" i="5"/>
  <c r="AG113" i="5"/>
  <c r="AF113" i="5"/>
  <c r="G110" i="5"/>
  <c r="G108" i="5"/>
  <c r="G105" i="5"/>
  <c r="G103" i="5"/>
  <c r="G101" i="5"/>
  <c r="G99" i="5"/>
  <c r="G96" i="5"/>
  <c r="G94" i="5"/>
  <c r="G91" i="5"/>
  <c r="G88" i="5"/>
  <c r="G85" i="5"/>
  <c r="G82" i="5"/>
  <c r="G80" i="5"/>
  <c r="G77" i="5"/>
  <c r="G75" i="5"/>
  <c r="G70" i="5"/>
  <c r="G68" i="5"/>
  <c r="G65" i="5"/>
  <c r="G63" i="5"/>
  <c r="G61" i="5"/>
  <c r="G56" i="5"/>
  <c r="G52" i="5"/>
  <c r="G50" i="5"/>
  <c r="G47" i="5"/>
  <c r="G44" i="5"/>
  <c r="G41" i="5"/>
  <c r="G38" i="5"/>
  <c r="J119" i="4"/>
  <c r="J116" i="4"/>
  <c r="J112" i="4"/>
  <c r="J110" i="4"/>
  <c r="J108" i="4"/>
  <c r="J105" i="4"/>
  <c r="J102" i="4"/>
  <c r="J100" i="4"/>
  <c r="J97" i="4"/>
  <c r="J95" i="4"/>
  <c r="J92" i="4"/>
  <c r="J89" i="4"/>
  <c r="J84" i="4"/>
  <c r="J82" i="4"/>
  <c r="J79" i="4"/>
  <c r="J75" i="4"/>
  <c r="J72" i="4"/>
  <c r="J70" i="4"/>
  <c r="J68" i="4"/>
  <c r="J65" i="4"/>
  <c r="J61" i="4"/>
  <c r="J59" i="4"/>
  <c r="J56" i="4"/>
  <c r="J53" i="4"/>
  <c r="J51" i="4"/>
  <c r="J49" i="4"/>
  <c r="J47" i="4"/>
  <c r="J45" i="4"/>
  <c r="J43" i="4"/>
  <c r="J41" i="4"/>
  <c r="J38" i="4"/>
  <c r="AO125" i="4"/>
  <c r="AN125" i="4"/>
  <c r="AM125" i="4"/>
  <c r="AL125" i="4"/>
  <c r="AK125" i="4"/>
  <c r="AJ125" i="4"/>
  <c r="AI125" i="4"/>
  <c r="AO113" i="5" l="1"/>
  <c r="AN113" i="5"/>
  <c r="AM113" i="5"/>
  <c r="AR125" i="4"/>
  <c r="AQ125" i="4"/>
  <c r="AP125" i="4"/>
  <c r="O36" i="4" l="1"/>
  <c r="P36" i="4" s="1"/>
  <c r="Q36" i="4" s="1"/>
  <c r="R36" i="4" s="1"/>
  <c r="S36" i="4" s="1"/>
  <c r="T36" i="4" s="1"/>
  <c r="U36" i="4" s="1"/>
  <c r="V36" i="4" s="1"/>
  <c r="W36" i="4" s="1"/>
  <c r="X36" i="4" s="1"/>
  <c r="Y36" i="4" s="1"/>
  <c r="Z36" i="4" s="1"/>
  <c r="AA36" i="4" s="1"/>
  <c r="U35" i="4"/>
  <c r="AH125" i="4"/>
  <c r="AG125" i="4"/>
  <c r="AF125" i="4"/>
  <c r="AE125" i="4"/>
  <c r="AD125" i="4"/>
  <c r="AC125" i="4"/>
  <c r="AB125" i="4"/>
  <c r="AE113" i="5"/>
  <c r="AD113" i="5"/>
  <c r="AC113" i="5"/>
  <c r="AB113" i="5"/>
  <c r="AA113" i="5"/>
  <c r="Z113" i="5"/>
  <c r="Y113" i="5"/>
  <c r="AB35" i="4" l="1"/>
  <c r="AI35" i="4" s="1"/>
  <c r="AP35" i="4" s="1"/>
  <c r="AB36" i="4"/>
  <c r="AC36" i="4" s="1"/>
  <c r="AD36" i="4" s="1"/>
  <c r="AE36" i="4" s="1"/>
  <c r="AF36" i="4" s="1"/>
  <c r="AG36" i="4" s="1"/>
  <c r="AH36" i="4" s="1"/>
  <c r="AI36" i="4" s="1"/>
  <c r="AJ36" i="4" s="1"/>
  <c r="AK36" i="4" s="1"/>
  <c r="AL36" i="4" s="1"/>
  <c r="AM36" i="4" s="1"/>
  <c r="AN36" i="4" s="1"/>
  <c r="AO36" i="4" s="1"/>
  <c r="AP36" i="4" s="1"/>
  <c r="AQ36" i="4" s="1"/>
  <c r="AR36" i="4"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67" i="4" l="1"/>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A125" i="4" l="1"/>
  <c r="Z125" i="4"/>
  <c r="Y125" i="4"/>
  <c r="X125" i="4"/>
  <c r="W125" i="4"/>
  <c r="V125" i="4"/>
  <c r="U125" i="4"/>
  <c r="X113" i="5"/>
  <c r="W113" i="5"/>
  <c r="V113" i="5"/>
  <c r="U113" i="5"/>
  <c r="T113" i="5"/>
  <c r="S113" i="5"/>
  <c r="R113" i="5"/>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Q113" i="5" l="1"/>
  <c r="P113" i="5"/>
  <c r="O113" i="5"/>
  <c r="N113" i="5"/>
  <c r="M113" i="5"/>
  <c r="L113" i="5"/>
  <c r="K113" i="5"/>
  <c r="T125" i="4"/>
  <c r="S125" i="4"/>
  <c r="R125" i="4"/>
  <c r="Q125" i="4"/>
  <c r="P125" i="4"/>
  <c r="O125" i="4"/>
  <c r="N125" i="4"/>
  <c r="BE85" i="5" l="1"/>
  <c r="BT85"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70" i="5"/>
  <c r="BT70" i="5" s="1"/>
  <c r="BD70" i="5"/>
  <c r="BS70" i="5" s="1"/>
  <c r="BC70" i="5"/>
  <c r="BR70" i="5" s="1"/>
  <c r="BB70" i="5"/>
  <c r="BQ70" i="5" s="1"/>
  <c r="BA70" i="5"/>
  <c r="BP70" i="5" s="1"/>
  <c r="AZ70" i="5"/>
  <c r="BO70" i="5" s="1"/>
  <c r="AY70" i="5"/>
  <c r="BN70" i="5" s="1"/>
  <c r="AX70" i="5"/>
  <c r="BM70" i="5" s="1"/>
  <c r="AW70" i="5"/>
  <c r="BL70" i="5" s="1"/>
  <c r="AV70" i="5"/>
  <c r="BK70" i="5" s="1"/>
  <c r="AU70" i="5"/>
  <c r="BJ70" i="5" s="1"/>
  <c r="AT70" i="5"/>
  <c r="BI70" i="5" s="1"/>
  <c r="AS70" i="5"/>
  <c r="BH70" i="5" s="1"/>
  <c r="AR70" i="5"/>
  <c r="BG70" i="5" s="1"/>
  <c r="AQ70" i="5"/>
  <c r="BF70" i="5" s="1"/>
  <c r="BE63" i="5"/>
  <c r="BT63" i="5"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5" i="5" l="1"/>
  <c r="H85" i="5"/>
  <c r="I70" i="5"/>
  <c r="H70" i="5"/>
  <c r="I63" i="5"/>
  <c r="H63" i="5"/>
  <c r="K112" i="4"/>
  <c r="L112" i="4"/>
  <c r="K72" i="4"/>
  <c r="L72" i="4"/>
  <c r="BH86" i="4" l="1"/>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E55" i="5" l="1"/>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H62" i="4" l="1"/>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E107" i="5" l="1"/>
  <c r="BT107" i="5" s="1"/>
  <c r="BD107" i="5"/>
  <c r="BS107" i="5" s="1"/>
  <c r="BC107" i="5"/>
  <c r="BR107" i="5" s="1"/>
  <c r="BB107" i="5"/>
  <c r="BQ107" i="5" s="1"/>
  <c r="BA107" i="5"/>
  <c r="BP107" i="5" s="1"/>
  <c r="AZ107" i="5"/>
  <c r="BO107" i="5" s="1"/>
  <c r="AY107" i="5"/>
  <c r="BN107" i="5" s="1"/>
  <c r="AX107" i="5"/>
  <c r="BM107" i="5" s="1"/>
  <c r="AW107" i="5"/>
  <c r="BL107" i="5" s="1"/>
  <c r="AV107" i="5"/>
  <c r="BK107" i="5" s="1"/>
  <c r="AU107" i="5"/>
  <c r="BJ107" i="5" s="1"/>
  <c r="AT107" i="5"/>
  <c r="BI107" i="5" s="1"/>
  <c r="AS107" i="5"/>
  <c r="BH107" i="5" s="1"/>
  <c r="AR107" i="5"/>
  <c r="BG107" i="5" s="1"/>
  <c r="AQ107" i="5"/>
  <c r="BF107" i="5" s="1"/>
  <c r="BH113" i="4"/>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E111" i="5" l="1"/>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BH49" i="4" l="1"/>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K49" i="4" l="1"/>
  <c r="L49" i="4"/>
  <c r="BH122" i="4"/>
  <c r="BW122"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E58" i="5" l="1"/>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BE105" i="5" l="1"/>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BE104" i="5"/>
  <c r="BT104"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G36" i="5"/>
  <c r="I105" i="5" l="1"/>
  <c r="H105" i="5"/>
  <c r="BH109" i="4" l="1"/>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108" i="4"/>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L108" i="4" l="1"/>
  <c r="K108"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7" i="5" l="1"/>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AQ96" i="5"/>
  <c r="BF96" i="5" s="1"/>
  <c r="BE95" i="5"/>
  <c r="BT95"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6" i="5" l="1"/>
  <c r="BG96" i="5"/>
  <c r="I96" i="5" s="1"/>
  <c r="H52" i="5"/>
  <c r="I41" i="5"/>
  <c r="H41" i="5"/>
  <c r="C2" i="4"/>
  <c r="F14" i="6"/>
  <c r="F17" i="6"/>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10" i="4" l="1"/>
  <c r="K110" i="4"/>
  <c r="BI90" i="4"/>
  <c r="K89" i="4"/>
  <c r="L89" i="4"/>
  <c r="BI73" i="4"/>
  <c r="BI71" i="4"/>
  <c r="AT41" i="4" l="1"/>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9" i="5"/>
  <c r="AR59" i="5"/>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BE59" i="5"/>
  <c r="BT59"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8" i="5"/>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BE98" i="5"/>
  <c r="BT98" i="5" s="1"/>
  <c r="AQ99" i="5"/>
  <c r="AR99" i="5"/>
  <c r="AS99" i="5"/>
  <c r="AT99" i="5"/>
  <c r="AU99" i="5"/>
  <c r="AV99" i="5"/>
  <c r="AW99" i="5"/>
  <c r="AX99" i="5"/>
  <c r="AY99" i="5"/>
  <c r="AZ99" i="5"/>
  <c r="BA99" i="5"/>
  <c r="BB99" i="5"/>
  <c r="BC99" i="5"/>
  <c r="BD99" i="5"/>
  <c r="BE99" i="5"/>
  <c r="AQ100" i="5"/>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BE100" i="5"/>
  <c r="BT100" i="5" s="1"/>
  <c r="AQ101" i="5"/>
  <c r="AR101" i="5"/>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C103" i="5"/>
  <c r="BR103" i="5" s="1"/>
  <c r="BD103" i="5"/>
  <c r="BS103" i="5" s="1"/>
  <c r="BE103" i="5"/>
  <c r="BT103" i="5" s="1"/>
  <c r="AQ106" i="5"/>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BE106" i="5"/>
  <c r="BT106" i="5" s="1"/>
  <c r="AQ108" i="5"/>
  <c r="BF108" i="5" s="1"/>
  <c r="AR108" i="5"/>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BE109" i="5"/>
  <c r="BT109"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E110" i="5"/>
  <c r="BT110" i="5" s="1"/>
  <c r="AQ112" i="5"/>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BE112" i="5"/>
  <c r="BT112"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1" i="4"/>
  <c r="AU51" i="4"/>
  <c r="BJ51" i="4" s="1"/>
  <c r="AV51" i="4"/>
  <c r="BK51" i="4" s="1"/>
  <c r="AW51" i="4"/>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2" i="4"/>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AX59" i="4"/>
  <c r="BM59" i="4" s="1"/>
  <c r="AY59" i="4"/>
  <c r="BN59" i="4" s="1"/>
  <c r="AZ59" i="4"/>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B61" i="4"/>
  <c r="BQ61" i="4" s="1"/>
  <c r="BC61" i="4"/>
  <c r="BR61" i="4" s="1"/>
  <c r="BD61" i="4"/>
  <c r="BS61" i="4" s="1"/>
  <c r="BE61" i="4"/>
  <c r="BT61" i="4" s="1"/>
  <c r="BF61" i="4"/>
  <c r="BU61" i="4" s="1"/>
  <c r="BG61" i="4"/>
  <c r="BV61" i="4" s="1"/>
  <c r="BH61" i="4"/>
  <c r="BW61"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5" i="4"/>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8" i="4"/>
  <c r="BI68" i="4" s="1"/>
  <c r="AU68" i="4"/>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BI70" i="4" s="1"/>
  <c r="AU70" i="4"/>
  <c r="BJ70" i="4" s="1"/>
  <c r="AV70" i="4"/>
  <c r="BK70" i="4" s="1"/>
  <c r="AW70" i="4"/>
  <c r="BL70" i="4" s="1"/>
  <c r="AX70" i="4"/>
  <c r="BM70" i="4" s="1"/>
  <c r="AY70" i="4"/>
  <c r="BN70" i="4" s="1"/>
  <c r="AZ70" i="4"/>
  <c r="BO70" i="4" s="1"/>
  <c r="BA70" i="4"/>
  <c r="BP70" i="4" s="1"/>
  <c r="BB70" i="4"/>
  <c r="BQ70" i="4" s="1"/>
  <c r="BC70" i="4"/>
  <c r="BD70" i="4"/>
  <c r="BS70" i="4" s="1"/>
  <c r="BE70" i="4"/>
  <c r="BT70" i="4" s="1"/>
  <c r="BF70" i="4"/>
  <c r="BU70" i="4" s="1"/>
  <c r="BG70" i="4"/>
  <c r="BV70" i="4" s="1"/>
  <c r="BH70" i="4"/>
  <c r="BW70"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H84" i="4"/>
  <c r="BW84"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1" i="4"/>
  <c r="BI91" i="4" s="1"/>
  <c r="AU91" i="4"/>
  <c r="BJ91" i="4" s="1"/>
  <c r="AV91" i="4"/>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BI103" i="4" s="1"/>
  <c r="AU103" i="4"/>
  <c r="BJ103" i="4" s="1"/>
  <c r="AV103" i="4"/>
  <c r="BK103" i="4" s="1"/>
  <c r="AW103" i="4"/>
  <c r="AX103" i="4"/>
  <c r="BM103" i="4" s="1"/>
  <c r="AY103" i="4"/>
  <c r="AZ103" i="4"/>
  <c r="BA103" i="4"/>
  <c r="BB103" i="4"/>
  <c r="BC103" i="4"/>
  <c r="BD103" i="4"/>
  <c r="BE103" i="4"/>
  <c r="BF103" i="4"/>
  <c r="BG103" i="4"/>
  <c r="BH103" i="4"/>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BH107" i="4"/>
  <c r="BW107"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19" i="4"/>
  <c r="BI119" i="4" s="1"/>
  <c r="AU119" i="4"/>
  <c r="AV119" i="4"/>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5" i="4" l="1"/>
  <c r="BF125" i="4"/>
  <c r="AT125" i="4"/>
  <c r="BB125" i="4"/>
  <c r="AV125" i="4"/>
  <c r="G16" i="4" s="1"/>
  <c r="AZ125" i="4"/>
  <c r="BD125" i="4"/>
  <c r="BH125" i="4"/>
  <c r="AW125" i="4"/>
  <c r="BP38" i="4"/>
  <c r="BA125" i="4"/>
  <c r="G21" i="4" s="1"/>
  <c r="BE125" i="4"/>
  <c r="AU125" i="4"/>
  <c r="G15" i="4" s="1"/>
  <c r="AY125" i="4"/>
  <c r="BC125" i="4"/>
  <c r="BG125" i="4"/>
  <c r="K114" i="4"/>
  <c r="K97" i="4"/>
  <c r="K59" i="4"/>
  <c r="K102" i="4"/>
  <c r="K105" i="4"/>
  <c r="BK83" i="4"/>
  <c r="K119" i="4"/>
  <c r="BK101" i="4"/>
  <c r="BL74" i="4"/>
  <c r="BK119" i="4"/>
  <c r="BK105" i="4"/>
  <c r="L105" i="4" s="1"/>
  <c r="BI99" i="4"/>
  <c r="BK91" i="4"/>
  <c r="K45" i="4"/>
  <c r="K65" i="4"/>
  <c r="K56" i="4"/>
  <c r="BI47" i="4"/>
  <c r="K47" i="4"/>
  <c r="BI43" i="4"/>
  <c r="K43" i="4"/>
  <c r="K95" i="4"/>
  <c r="K70" i="4"/>
  <c r="BI52" i="4"/>
  <c r="BI117" i="4"/>
  <c r="BI81" i="4"/>
  <c r="K100" i="4"/>
  <c r="K68" i="4"/>
  <c r="K53" i="4"/>
  <c r="K116" i="4"/>
  <c r="K51" i="4"/>
  <c r="K41" i="4"/>
  <c r="K61" i="4"/>
  <c r="H88" i="5"/>
  <c r="H77" i="5"/>
  <c r="BF77" i="5"/>
  <c r="I77" i="5" s="1"/>
  <c r="BF71" i="5"/>
  <c r="H50" i="5"/>
  <c r="BF92" i="5"/>
  <c r="BF98" i="5"/>
  <c r="H91" i="5"/>
  <c r="BF87" i="5"/>
  <c r="BF74" i="5"/>
  <c r="BF69" i="5"/>
  <c r="BF67" i="5"/>
  <c r="BF62" i="5"/>
  <c r="BF57" i="5"/>
  <c r="BF48" i="5"/>
  <c r="H38" i="5"/>
  <c r="BF38" i="5"/>
  <c r="BF88" i="5"/>
  <c r="I88" i="5" s="1"/>
  <c r="BF79" i="5"/>
  <c r="H68" i="5"/>
  <c r="BF106" i="5"/>
  <c r="H101" i="5"/>
  <c r="BF101" i="5"/>
  <c r="H82" i="5"/>
  <c r="BF78" i="5"/>
  <c r="H75" i="5"/>
  <c r="BF75" i="5"/>
  <c r="H65" i="5"/>
  <c r="BF65" i="5"/>
  <c r="I65" i="5" s="1"/>
  <c r="BF60" i="5"/>
  <c r="H47" i="5"/>
  <c r="BF43" i="5"/>
  <c r="BF81" i="5"/>
  <c r="BF64" i="5"/>
  <c r="H59" i="5"/>
  <c r="BF59" i="5"/>
  <c r="BF46" i="5"/>
  <c r="BF39" i="5"/>
  <c r="H108" i="5"/>
  <c r="BF86" i="5"/>
  <c r="H80" i="5"/>
  <c r="BF80" i="5"/>
  <c r="I80" i="5" s="1"/>
  <c r="BF76" i="5"/>
  <c r="BF72" i="5"/>
  <c r="BF66" i="5"/>
  <c r="H61" i="5"/>
  <c r="BF61" i="5"/>
  <c r="I61" i="5" s="1"/>
  <c r="H56" i="5"/>
  <c r="BF56" i="5"/>
  <c r="I56" i="5" s="1"/>
  <c r="BF49" i="5"/>
  <c r="BF44" i="5"/>
  <c r="I44" i="5" s="1"/>
  <c r="H44" i="5"/>
  <c r="BF112" i="5"/>
  <c r="BF109" i="5"/>
  <c r="BF102" i="5"/>
  <c r="BF100" i="5"/>
  <c r="BF90" i="5"/>
  <c r="BF82" i="5"/>
  <c r="I82" i="5" s="1"/>
  <c r="K38" i="4"/>
  <c r="H94" i="5"/>
  <c r="H110" i="5"/>
  <c r="BD113" i="5"/>
  <c r="G27" i="5" s="1"/>
  <c r="AZ113" i="5"/>
  <c r="G23" i="5" s="1"/>
  <c r="AV113" i="5"/>
  <c r="G19" i="5" s="1"/>
  <c r="AR113" i="5"/>
  <c r="G15" i="5" s="1"/>
  <c r="H103" i="5"/>
  <c r="BE113" i="5"/>
  <c r="G28" i="5" s="1"/>
  <c r="BA113" i="5"/>
  <c r="G24" i="5" s="1"/>
  <c r="AW113" i="5"/>
  <c r="G20" i="5" s="1"/>
  <c r="AS113" i="5"/>
  <c r="G16" i="5" s="1"/>
  <c r="BC113" i="5"/>
  <c r="G26" i="5" s="1"/>
  <c r="AY113" i="5"/>
  <c r="G22" i="5" s="1"/>
  <c r="AU113" i="5"/>
  <c r="G18" i="5" s="1"/>
  <c r="BB113" i="5"/>
  <c r="G25" i="5" s="1"/>
  <c r="AX113" i="5"/>
  <c r="G21" i="5" s="1"/>
  <c r="AT113" i="5"/>
  <c r="G17" i="5" s="1"/>
  <c r="H99" i="5"/>
  <c r="BS99" i="5"/>
  <c r="BK99" i="5"/>
  <c r="BK113" i="5" s="1"/>
  <c r="H19" i="5" s="1"/>
  <c r="BG99" i="5"/>
  <c r="BR99" i="5"/>
  <c r="BN99" i="5"/>
  <c r="BN113" i="5" s="1"/>
  <c r="H22" i="5" s="1"/>
  <c r="BJ99" i="5"/>
  <c r="BJ113" i="5" s="1"/>
  <c r="H18" i="5" s="1"/>
  <c r="BF99" i="5"/>
  <c r="BQ99" i="5"/>
  <c r="BM99" i="5"/>
  <c r="BM113" i="5" s="1"/>
  <c r="H21" i="5" s="1"/>
  <c r="BI99" i="5"/>
  <c r="BI113" i="5" s="1"/>
  <c r="H17" i="5" s="1"/>
  <c r="AQ113" i="5"/>
  <c r="G14" i="5" s="1"/>
  <c r="BT99" i="5"/>
  <c r="BP99" i="5"/>
  <c r="BL99" i="5"/>
  <c r="BL113" i="5" s="1"/>
  <c r="H20" i="5" s="1"/>
  <c r="BH99" i="5"/>
  <c r="L56" i="4"/>
  <c r="L95" i="4"/>
  <c r="L100" i="4"/>
  <c r="L114" i="4"/>
  <c r="L45" i="4"/>
  <c r="K92" i="4"/>
  <c r="L92" i="4"/>
  <c r="K84" i="4"/>
  <c r="K82" i="4"/>
  <c r="BI82" i="4"/>
  <c r="K79" i="4"/>
  <c r="K75" i="4"/>
  <c r="BP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4" i="5" s="1"/>
  <c r="I94" i="5" s="1"/>
  <c r="F27" i="6"/>
  <c r="F27" i="5" s="1"/>
  <c r="BS110" i="5" s="1"/>
  <c r="F26" i="6"/>
  <c r="F26" i="5" s="1"/>
  <c r="F25" i="6"/>
  <c r="F25" i="5" s="1"/>
  <c r="BQ103" i="5" s="1"/>
  <c r="F24" i="6"/>
  <c r="F24" i="5" s="1"/>
  <c r="F23" i="5"/>
  <c r="BO99" i="5" s="1"/>
  <c r="BO113" i="5" s="1"/>
  <c r="H23" i="5" s="1"/>
  <c r="F22" i="5"/>
  <c r="F20" i="6"/>
  <c r="F20" i="5" s="1"/>
  <c r="F21" i="6"/>
  <c r="F21" i="5" s="1"/>
  <c r="K125" i="4" l="1"/>
  <c r="F21" i="4"/>
  <c r="BP61" i="4" s="1"/>
  <c r="L61" i="4" s="1"/>
  <c r="G21" i="6"/>
  <c r="BQ113" i="5"/>
  <c r="H25" i="5" s="1"/>
  <c r="I103" i="5"/>
  <c r="I110" i="5"/>
  <c r="BS113" i="5"/>
  <c r="H27" i="5" s="1"/>
  <c r="BP113" i="5"/>
  <c r="H24" i="5" s="1"/>
  <c r="BT113" i="5"/>
  <c r="H28" i="5" s="1"/>
  <c r="BR113" i="5"/>
  <c r="H26" i="5" s="1"/>
  <c r="G29" i="5"/>
  <c r="G15" i="6"/>
  <c r="G16" i="6"/>
  <c r="I99" i="5"/>
  <c r="F27" i="4"/>
  <c r="BV84" i="4" s="1"/>
  <c r="L84" i="4" s="1"/>
  <c r="F23" i="4"/>
  <c r="BR70" i="4" s="1"/>
  <c r="L70" i="4" s="1"/>
  <c r="F22" i="4"/>
  <c r="F26" i="4"/>
  <c r="BU82" i="4" s="1"/>
  <c r="L82" i="4" s="1"/>
  <c r="F25" i="4"/>
  <c r="BT79" i="4" s="1"/>
  <c r="L79" i="4" s="1"/>
  <c r="F28" i="4"/>
  <c r="F24" i="4"/>
  <c r="BS75" i="4" s="1"/>
  <c r="L75" i="4" s="1"/>
  <c r="F20" i="4"/>
  <c r="BO59" i="4" s="1"/>
  <c r="BV103" i="4"/>
  <c r="BT103" i="4"/>
  <c r="BU103" i="4"/>
  <c r="BL103" i="4"/>
  <c r="BQ103" i="4"/>
  <c r="BS103" i="4"/>
  <c r="BN103" i="4"/>
  <c r="BR103" i="4"/>
  <c r="C28" i="6"/>
  <c r="C27" i="6"/>
  <c r="C26" i="6"/>
  <c r="C25" i="6"/>
  <c r="C24" i="6"/>
  <c r="C21" i="6"/>
  <c r="C15" i="6"/>
  <c r="C19" i="6"/>
  <c r="C18" i="6"/>
  <c r="C17" i="6"/>
  <c r="BP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3" i="4"/>
  <c r="BW103" i="4" l="1"/>
  <c r="BJ38" i="4" l="1"/>
  <c r="BK38" i="4"/>
  <c r="G24" i="4"/>
  <c r="G24" i="6" s="1"/>
  <c r="BK125"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3" i="5" s="1"/>
  <c r="H16" i="5" s="1"/>
  <c r="BG37" i="5"/>
  <c r="BM125" i="4" l="1"/>
  <c r="H18" i="4" s="1"/>
  <c r="H18" i="6" s="1"/>
  <c r="BR125" i="4"/>
  <c r="H23" i="4" s="1"/>
  <c r="H23" i="6" s="1"/>
  <c r="BN125" i="4"/>
  <c r="H19" i="4" s="1"/>
  <c r="H19" i="6" s="1"/>
  <c r="BS125" i="4"/>
  <c r="H24" i="4" s="1"/>
  <c r="H24" i="6" s="1"/>
  <c r="BQ125" i="4"/>
  <c r="H22" i="4" s="1"/>
  <c r="H22" i="6" s="1"/>
  <c r="H16" i="6"/>
  <c r="G28" i="4"/>
  <c r="G28" i="6" s="1"/>
  <c r="BU38" i="4"/>
  <c r="BV38" i="4"/>
  <c r="BO38" i="4"/>
  <c r="BO125" i="4" s="1"/>
  <c r="BT38" i="4"/>
  <c r="G14" i="4"/>
  <c r="BT125" i="4" l="1"/>
  <c r="H25" i="4" s="1"/>
  <c r="H25" i="6" s="1"/>
  <c r="BU125" i="4"/>
  <c r="H26" i="4" s="1"/>
  <c r="H26" i="6" s="1"/>
  <c r="BV125" i="4"/>
  <c r="H27" i="4" s="1"/>
  <c r="H27" i="6" s="1"/>
  <c r="G29" i="4"/>
  <c r="BW38" i="4"/>
  <c r="H20" i="4"/>
  <c r="H20" i="6" s="1"/>
  <c r="BW125" i="4" l="1"/>
  <c r="H28" i="4" s="1"/>
  <c r="H28" i="6" s="1"/>
  <c r="H31" i="4"/>
  <c r="B35" i="5" l="1"/>
  <c r="D14" i="4" l="1"/>
  <c r="E14" i="5" l="1"/>
  <c r="C2" i="5"/>
  <c r="C3" i="5"/>
  <c r="C5"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2" i="5" l="1"/>
  <c r="I52" i="5" s="1"/>
  <c r="BF50" i="5"/>
  <c r="I50" i="5" s="1"/>
  <c r="BF47" i="5"/>
  <c r="I47" i="5" s="1"/>
  <c r="BI38" i="4"/>
  <c r="L38" i="4" s="1"/>
  <c r="BI51" i="4"/>
  <c r="BJ43" i="4"/>
  <c r="BJ97" i="4"/>
  <c r="L97" i="4" s="1"/>
  <c r="BJ116" i="4"/>
  <c r="L116" i="4" s="1"/>
  <c r="BJ68" i="4"/>
  <c r="L68" i="4" s="1"/>
  <c r="BJ119" i="4"/>
  <c r="L119" i="4" s="1"/>
  <c r="BG59" i="5"/>
  <c r="I59" i="5" s="1"/>
  <c r="BG101" i="5"/>
  <c r="I101" i="5" s="1"/>
  <c r="BG38" i="5"/>
  <c r="BG75" i="5"/>
  <c r="I75" i="5" s="1"/>
  <c r="BG108" i="5"/>
  <c r="I108" i="5" s="1"/>
  <c r="BF91" i="5"/>
  <c r="I91" i="5" s="1"/>
  <c r="BF68" i="5"/>
  <c r="I68" i="5" s="1"/>
  <c r="BI53" i="4"/>
  <c r="BI65" i="4"/>
  <c r="L65" i="4" s="1"/>
  <c r="BI102" i="4"/>
  <c r="L102" i="4" s="1"/>
  <c r="BL59" i="4"/>
  <c r="L59" i="4" s="1"/>
  <c r="BL47" i="4"/>
  <c r="BL51" i="4"/>
  <c r="L41" i="4"/>
  <c r="G29" i="6"/>
  <c r="L51" i="4" l="1"/>
  <c r="BJ125" i="4"/>
  <c r="H15" i="4" s="1"/>
  <c r="BI125" i="4"/>
  <c r="H14" i="4" s="1"/>
  <c r="L47" i="4"/>
  <c r="BL125" i="4"/>
  <c r="H17" i="4" s="1"/>
  <c r="H17" i="6" s="1"/>
  <c r="L53" i="4"/>
  <c r="BF113" i="5"/>
  <c r="H14" i="5" s="1"/>
  <c r="I38" i="5"/>
  <c r="BG113" i="5"/>
  <c r="H15" i="5" s="1"/>
  <c r="L43" i="4"/>
  <c r="L125" i="4" l="1"/>
  <c r="H15" i="6"/>
  <c r="H14" i="6"/>
  <c r="H29" i="5"/>
  <c r="H32" i="5" s="1"/>
  <c r="I113" i="5"/>
  <c r="H29" i="4"/>
  <c r="H32" i="4" s="1"/>
  <c r="H29" i="6" l="1"/>
  <c r="H33" i="6" s="1"/>
  <c r="H34" i="6" s="1"/>
</calcChain>
</file>

<file path=xl/sharedStrings.xml><?xml version="1.0" encoding="utf-8"?>
<sst xmlns="http://schemas.openxmlformats.org/spreadsheetml/2006/main" count="842" uniqueCount="420">
  <si>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</si>
  <si>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</si>
  <si>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</si>
  <si>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</si>
  <si>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</si>
  <si>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</si>
  <si>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</si>
  <si>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</si>
  <si>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</si>
  <si>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</si>
  <si>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</si>
  <si>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</si>
  <si>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</si>
  <si>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</si>
  <si>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</si>
  <si>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</si>
  <si>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</si>
  <si>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</si>
  <si>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</si>
  <si>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</si>
  <si>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</si>
  <si>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</si>
  <si>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</si>
  <si>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</si>
  <si>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</si>
  <si>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</si>
  <si>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</si>
  <si>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</si>
  <si>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</si>
  <si>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</si>
  <si>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</si>
  <si>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</si>
  <si>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</si>
  <si>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</si>
  <si>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</si>
  <si>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</si>
  <si>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</si>
  <si>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</si>
  <si>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</si>
  <si>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</si>
  <si>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</si>
  <si>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</si>
  <si>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</si>
  <si>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</si>
  <si>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</si>
  <si>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</si>
  <si>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</si>
  <si>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</si>
  <si>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</si>
  <si>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</si>
  <si>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</si>
  <si>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</si>
  <si>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</si>
  <si>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</si>
  <si>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</si>
  <si>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</si>
  <si>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</si>
  <si>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</si>
  <si>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</si>
  <si>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</si>
  <si>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</si>
  <si>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</si>
  <si>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</si>
  <si>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</si>
  <si>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</si>
  <si>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</si>
  <si>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</si>
  <si>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</si>
  <si>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</si>
  <si>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</si>
  <si>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</si>
  <si>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</si>
  <si>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</si>
  <si>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</si>
  <si>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</si>
  <si>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</si>
  <si>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</si>
  <si>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</si>
  <si>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</si>
  <si>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</si>
  <si>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</si>
  <si>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</si>
  <si>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</si>
  <si>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</si>
  <si>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</si>
  <si>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</si>
  <si>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</si>
  <si>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</si>
  <si>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</si>
  <si>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</si>
  <si>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</si>
  <si>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</si>
  <si>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</si>
  <si>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</si>
  <si>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</si>
  <si>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</si>
  <si>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</si>
  <si>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</si>
  <si>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</si>
  <si>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</si>
  <si>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</si>
  <si>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</si>
  <si>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</si>
  <si>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</si>
  <si>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</si>
  <si>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</si>
  <si>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</si>
  <si>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</si>
  <si>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</si>
  <si>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</si>
  <si>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</si>
  <si>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</si>
  <si>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</si>
  <si>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</si>
  <si>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</si>
  <si>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</si>
  <si>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</si>
  <si>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</si>
  <si>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</si>
  <si>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</si>
  <si>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</si>
  <si>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</si>
  <si>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</si>
  <si>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</si>
  <si>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</si>
  <si>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</si>
  <si>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</si>
  <si>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</si>
  <si>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</si>
  <si>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</si>
  <si>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</si>
  <si>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</si>
  <si>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</si>
  <si>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</si>
  <si>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</si>
  <si>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</si>
  <si>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</si>
  <si>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</si>
  <si>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</si>
  <si>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</si>
  <si>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</si>
  <si>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</si>
  <si>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</si>
  <si>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</si>
  <si>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</si>
  <si>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</si>
  <si>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</si>
  <si>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</si>
  <si>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</si>
  <si>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</si>
  <si>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</si>
  <si>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</si>
  <si>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</si>
  <si>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</si>
  <si>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</si>
  <si>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</si>
  <si>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</si>
  <si>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</si>
  <si>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01-09-02</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</si>
  <si>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</si>
  <si>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</si>
  <si>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</si>
  <si>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</si>
  <si>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</si>
  <si>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</si>
  <si>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</si>
  <si>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</si>
  <si>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</si>
  <si>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</si>
  <si>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</si>
  <si>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</si>
  <si>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</si>
  <si>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</si>
  <si>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</si>
  <si>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</si>
  <si>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</si>
  <si>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</si>
  <si>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</si>
  <si>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</si>
  <si>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</si>
  <si>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</si>
  <si>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</si>
  <si>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</si>
  <si>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</si>
  <si>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</si>
  <si>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02-09-02</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</si>
  <si>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</si>
  <si>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</si>
  <si>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</si>
  <si>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</si>
  <si>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</si>
  <si>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</si>
  <si>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</si>
  <si>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</si>
  <si>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</si>
  <si>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</si>
  <si>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</si>
  <si>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</si>
  <si>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</si>
  <si>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</si>
  <si>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</si>
  <si>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</si>
  <si>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</si>
  <si>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</si>
  <si>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</si>
  <si>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</si>
  <si>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</si>
  <si>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</si>
  <si>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</si>
  <si>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</si>
  <si>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</si>
  <si>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03-09-02</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</si>
  <si>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</si>
  <si>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</si>
  <si>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</si>
  <si>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</si>
  <si>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</si>
  <si>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</si>
  <si>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</si>
  <si>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</si>
  <si>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</si>
  <si>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</si>
  <si>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</si>
  <si>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</si>
  <si>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</si>
  <si>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</si>
  <si>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</si>
  <si>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</si>
  <si>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</si>
  <si>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</si>
  <si>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</si>
  <si>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</si>
  <si>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</si>
  <si>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</si>
  <si>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</si>
  <si>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</si>
  <si>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</si>
  <si>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04-09-02</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</si>
  <si>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</si>
  <si>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</si>
  <si>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</si>
  <si>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</si>
  <si>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</si>
  <si>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</si>
  <si>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</si>
  <si>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</si>
  <si>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</si>
  <si>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</si>
  <si>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</si>
  <si>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</si>
  <si>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</si>
  <si>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</si>
  <si>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</si>
  <si>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</si>
  <si>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</si>
  <si>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</si>
  <si>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</si>
  <si>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</si>
  <si>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</si>
  <si>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</si>
  <si>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</si>
  <si>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</si>
  <si>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</si>
  <si>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05-09-02</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</si>
  <si>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</si>
  <si>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</si>
  <si>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</si>
  <si>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</si>
  <si>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</si>
  <si>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</si>
  <si>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</si>
  <si>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</si>
  <si>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</si>
  <si>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</si>
  <si>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</si>
  <si>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</si>
  <si>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</si>
  <si>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</si>
  <si>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</si>
  <si>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</si>
  <si>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</si>
  <si>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</si>
  <si>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</si>
  <si>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</si>
  <si>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</si>
  <si>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</si>
  <si>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</si>
  <si>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</si>
  <si>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</si>
  <si>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</si>
  <si>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</si>
  <si>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</si>
  <si>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06-11-02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</si>
  <si>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</si>
  <si>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</si>
  <si>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</si>
  <si>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</si>
  <si>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</si>
  <si>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</si>
  <si>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</si>
  <si>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</si>
  <si>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</si>
  <si>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</si>
  <si>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</si>
  <si>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</si>
  <si>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</si>
  <si>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</si>
  <si>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</si>
  <si>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</si>
  <si>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</si>
  <si>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</si>
  <si>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</si>
  <si>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07-11-02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</si>
  <si>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</si>
  <si>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</si>
  <si>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</si>
  <si>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</si>
  <si>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</si>
  <si>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</si>
  <si>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</si>
  <si>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</si>
  <si>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</si>
  <si>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</si>
  <si>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</si>
  <si>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</si>
  <si>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</si>
  <si>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</si>
  <si>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</si>
  <si>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</si>
  <si>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</si>
  <si>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</si>
  <si>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</si>
  <si>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</si>
  <si>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</si>
  <si>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</si>
  <si>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</si>
  <si>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</si>
  <si>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</si>
  <si>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</si>
  <si>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</si>
  <si>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</si>
  <si>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</si>
  <si>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</si>
  <si>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</si>
  <si>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</si>
  <si>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</si>
  <si>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</si>
  <si>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</si>
  <si>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</si>
  <si>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</si>
  <si>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</si>
  <si>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</si>
  <si>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</si>
  <si>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</si>
  <si>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</si>
  <si>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</si>
  <si>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Директно  /п/.</t>
  </si>
  <si>
    <t>AB 01-01-01</t>
  </si>
  <si>
    <t>AB 02-01-01</t>
  </si>
  <si>
    <t>AB 03-01-01</t>
  </si>
  <si>
    <t>AB 04-01-01</t>
  </si>
  <si>
    <t>AB 05-01-01</t>
  </si>
  <si>
    <t>България сутрин /п/</t>
  </si>
  <si>
    <t>Денят ON AIR /п/</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</si>
  <si>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</si>
  <si>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</si>
  <si>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</si>
  <si>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</si>
  <si>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</si>
  <si>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</si>
  <si>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</si>
  <si>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</si>
  <si>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</si>
  <si>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</si>
  <si>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</si>
  <si>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</si>
  <si>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</si>
  <si>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</si>
  <si>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</si>
  <si>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</si>
  <si>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</si>
  <si>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</si>
  <si>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</si>
  <si>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</si>
  <si>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</si>
  <si>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</si>
  <si>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</si>
  <si>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</si>
  <si>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</si>
  <si>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</si>
  <si>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</si>
  <si>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</si>
  <si>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</si>
  <si>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</si>
  <si>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AB 06-11-03</t>
  </si>
  <si>
    <t>AB 07-11-03</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</si>
  <si>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</si>
  <si>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</si>
  <si>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</si>
  <si>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</si>
  <si>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</si>
  <si>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</si>
  <si>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</si>
  <si>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</si>
  <si>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</si>
  <si>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</si>
  <si>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</si>
  <si>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Boec.BG  /п./</t>
  </si>
  <si>
    <t>Умно село /п./</t>
  </si>
  <si>
    <t>Умно село</t>
  </si>
  <si>
    <t>Редовен брифинг на НОЩ за борба срещу коронавируса</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</si>
  <si>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</si>
  <si>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</si>
  <si>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</si>
  <si>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</si>
  <si>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</si>
  <si>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 xml:space="preserve"> Игрален Филм /п./</t>
  </si>
  <si>
    <t>Програмна схема, Март 2021</t>
  </si>
  <si>
    <t>Цена 30" Март</t>
  </si>
  <si>
    <t>Директно /п./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</si>
</sst>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60"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4"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8" fillId="6" borderId="9" xfId="7" applyNumberFormat="1" applyFont="1" applyFill="1" applyBorder="1" applyAlignment="1">
      <alignment horizontal="center" vertical="center"/>
    </xf>
    <xf numFmtId="165" fontId="18" fillId="9" borderId="9" xfId="7" applyNumberFormat="1" applyFont="1" applyFill="1" applyBorder="1" applyAlignment="1">
      <alignment horizontal="center" vertical="center"/>
    </xf>
    <xf numFmtId="165" fontId="18" fillId="10" borderId="9" xfId="7" applyNumberFormat="1" applyFont="1" applyFill="1" applyBorder="1" applyAlignment="1">
      <alignment horizontal="center" vertical="center"/>
    </xf>
    <xf numFmtId="165"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4" fontId="22" fillId="0" borderId="14" xfId="0" applyNumberFormat="1" applyFont="1" applyBorder="1" applyAlignment="1">
      <alignment horizontal="center"/>
    </xf>
    <xf numFmtId="0" fontId="16" fillId="0" borderId="8" xfId="0"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8" fillId="6" borderId="0" xfId="7" applyNumberFormat="1" applyFont="1" applyFill="1" applyAlignment="1">
      <alignment horizontal="center" vertical="center"/>
    </xf>
    <xf numFmtId="165" fontId="18" fillId="9" borderId="0" xfId="7" applyNumberFormat="1" applyFont="1" applyFill="1" applyAlignment="1">
      <alignment horizontal="center" vertical="center"/>
    </xf>
    <xf numFmtId="165" fontId="18" fillId="10" borderId="0" xfId="7" applyNumberFormat="1" applyFont="1" applyFill="1" applyAlignment="1">
      <alignment horizontal="center" vertical="center"/>
    </xf>
    <xf numFmtId="165"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6"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6" fontId="15" fillId="0" borderId="0" xfId="0" applyNumberFormat="1" applyFont="1" applyAlignment="1">
      <alignment horizontal="left" vertical="center"/>
    </xf>
    <xf numFmtId="164"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7" fontId="11" fillId="12" borderId="1" xfId="0" applyNumberFormat="1" applyFont="1" applyFill="1" applyBorder="1" applyAlignment="1" applyProtection="1">
      <alignment horizontal="center"/>
      <protection locked="0"/>
    </xf>
    <xf numFmtId="166"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4"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4"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4"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4" fontId="32" fillId="6" borderId="14" xfId="7" applyNumberFormat="1" applyFont="1" applyFill="1" applyBorder="1" applyAlignment="1" applyProtection="1">
      <alignment horizontal="center" vertical="center"/>
      <protection locked="0"/>
    </xf>
    <xf numFmtId="164" fontId="33" fillId="15" borderId="14" xfId="0" applyNumberFormat="1" applyFont="1" applyFill="1" applyBorder="1" applyAlignment="1" applyProtection="1">
      <alignment horizontal="center" vertical="center" wrapText="1"/>
      <protection locked="0"/>
    </xf>
    <xf numFmtId="164"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4"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4"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4"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6"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6" fontId="40" fillId="16" borderId="5" xfId="0" applyNumberFormat="1" applyFont="1" applyFill="1" applyBorder="1" applyAlignment="1">
      <alignment vertical="center"/>
    </xf>
    <xf numFmtId="166" fontId="40"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6" fontId="44" fillId="0" borderId="0" xfId="0" applyNumberFormat="1" applyFont="1" applyAlignment="1">
      <alignment horizontal="center" vertical="center"/>
    </xf>
    <xf numFmtId="0" fontId="45" fillId="0" borderId="0" xfId="0" applyFont="1"/>
    <xf numFmtId="166"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6"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6" fontId="49" fillId="0" borderId="0" xfId="0" applyNumberFormat="1" applyFont="1" applyAlignment="1">
      <alignment horizontal="left" vertical="center"/>
    </xf>
    <xf numFmtId="0" fontId="46" fillId="0" borderId="0" xfId="0" applyFont="1"/>
    <xf numFmtId="166" fontId="51" fillId="0" borderId="0" xfId="0" applyNumberFormat="1" applyFont="1" applyAlignment="1">
      <alignment vertical="center"/>
    </xf>
    <xf numFmtId="9" fontId="52" fillId="0" borderId="1" xfId="0" applyNumberFormat="1" applyFont="1" applyBorder="1" applyAlignment="1">
      <alignment horizontal="center" vertical="center"/>
    </xf>
    <xf numFmtId="166" fontId="52" fillId="0" borderId="1" xfId="0" applyNumberFormat="1" applyFont="1" applyBorder="1" applyAlignment="1">
      <alignment horizontal="center" vertical="center"/>
    </xf>
    <xf numFmtId="166" fontId="44" fillId="0" borderId="0" xfId="0" applyNumberFormat="1" applyFont="1" applyAlignment="1">
      <alignment vertical="center"/>
    </xf>
    <xf numFmtId="166" fontId="44" fillId="0" borderId="0" xfId="0" applyNumberFormat="1" applyFont="1" applyAlignment="1">
      <alignment horizontal="left" vertical="center"/>
    </xf>
    <xf numFmtId="166"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6" fontId="53" fillId="0" borderId="0" xfId="0" applyNumberFormat="1" applyFont="1" applyAlignment="1">
      <alignment vertical="center"/>
    </xf>
    <xf numFmtId="0" fontId="54" fillId="0" borderId="0" xfId="0" applyFont="1" applyAlignment="1">
      <alignment vertical="top" wrapText="1"/>
    </xf>
    <xf numFmtId="166"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8"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6" fontId="44" fillId="0" borderId="5" xfId="0" applyNumberFormat="1" applyFont="1" applyBorder="1" applyAlignment="1">
      <alignment horizontal="center" vertical="center"/>
    </xf>
    <xf numFmtId="166" fontId="44" fillId="0" borderId="6" xfId="0" applyNumberFormat="1" applyFont="1" applyBorder="1" applyAlignment="1">
      <alignment horizontal="center" vertical="center"/>
    </xf>
    <xf numFmtId="0" fontId="39" fillId="0" borderId="3" xfId="0" applyFont="1" applyBorder="1" applyAlignment="1">
      <alignment horizontal="center"/>
    </xf>
    <xf numFmtId="166" fontId="43" fillId="0" borderId="25" xfId="0" applyNumberFormat="1" applyFont="1" applyBorder="1" applyAlignment="1">
      <alignment horizontal="left" vertical="center" wrapText="1"/>
    </xf>
    <xf numFmtId="166" fontId="43" fillId="0" borderId="26" xfId="0" applyNumberFormat="1" applyFont="1" applyBorder="1" applyAlignment="1">
      <alignment horizontal="left" vertical="center"/>
    </xf>
    <xf numFmtId="166" fontId="43" fillId="0" borderId="2" xfId="0" applyNumberFormat="1" applyFont="1" applyBorder="1" applyAlignment="1">
      <alignment horizontal="left" vertical="center"/>
    </xf>
    <xf numFmtId="166" fontId="43" fillId="0" borderId="37" xfId="0" applyNumberFormat="1" applyFont="1" applyBorder="1" applyAlignment="1">
      <alignment horizontal="left" vertical="center"/>
    </xf>
    <xf numFmtId="166" fontId="43" fillId="0" borderId="27" xfId="0" applyNumberFormat="1" applyFont="1" applyBorder="1" applyAlignment="1">
      <alignment horizontal="left" vertical="center"/>
    </xf>
    <xf numFmtId="166" fontId="43" fillId="0" borderId="28" xfId="0" applyNumberFormat="1" applyFont="1" applyBorder="1" applyAlignment="1">
      <alignment horizontal="left" vertical="center"/>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20" fontId="58"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tabSelected="1"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70"/>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87"/>
      <c r="L12" s="187"/>
      <c r="M12" s="187"/>
      <c r="N12" s="187"/>
      <c r="O12" s="187"/>
    </row>
    <row r="13" spans="2:15" ht="17.25" x14ac:dyDescent="0.3">
      <c r="B13" s="42" t="s">
        <v>51</v>
      </c>
      <c r="C13" s="6" t="s">
        <v>57</v>
      </c>
      <c r="D13" s="6" t="s">
        <v>61</v>
      </c>
      <c r="E13" s="6" t="s">
        <v>80</v>
      </c>
      <c r="F13" s="6" t="s">
        <v>48</v>
      </c>
      <c r="G13" s="6" t="s">
        <v>32</v>
      </c>
      <c r="H13" s="6" t="s">
        <v>62</v>
      </c>
      <c r="J13" s="120"/>
      <c r="K13" s="121"/>
      <c r="L13" s="121"/>
      <c r="M13" s="121"/>
      <c r="N13" s="121"/>
      <c r="O13" s="121"/>
    </row>
    <row r="14" spans="2:15" ht="18.75" x14ac:dyDescent="0.3">
      <c r="B14" s="27" t="s">
        <v>54</v>
      </c>
      <c r="C14" s="14" t="str">
        <f>IF(D14&gt;0,"A","")</f>
        <v/>
      </c>
      <c r="D14" s="45"/>
      <c r="E14" s="45"/>
      <c r="F14" s="32" t="e">
        <f>VLOOKUP(D14,List!$B$3:$C$15,2,0)</f>
        <v>#N/A</v>
      </c>
      <c r="G14" s="47">
        <f>SUM('Mon-Fri'!G14,'Sat-Sun'!G14)</f>
        <v>0</v>
      </c>
      <c r="H14" s="39">
        <f>SUM('Mon-Fri'!H14,'Sat-Sun'!H14,)</f>
        <v>0</v>
      </c>
      <c r="J14" s="120"/>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140</v>
      </c>
      <c r="C20" s="14" t="str">
        <f>IF(D20="Да","G","")</f>
        <v/>
      </c>
      <c r="D20" s="33"/>
      <c r="E20" s="33"/>
      <c r="F20" s="32" t="e">
        <f>VLOOKUP(D20,List!$H$2:$I$3,2,0)</f>
        <v>#N/A</v>
      </c>
      <c r="G20" s="47">
        <f>SUM('Mon-Fri'!G20,'Sat-Sun'!G20)</f>
        <v>0</v>
      </c>
      <c r="H20" s="39">
        <f>SUM('Mon-Fri'!H20,'Sat-Sun'!H20,)</f>
        <v>0</v>
      </c>
    </row>
    <row r="21" spans="2:8" ht="17.25" x14ac:dyDescent="0.3">
      <c r="B21" s="27" t="s">
        <v>141</v>
      </c>
      <c r="C21" s="14" t="str">
        <f>IF(D21="Да","H","")</f>
        <v/>
      </c>
      <c r="D21" s="33"/>
      <c r="E21" s="33"/>
      <c r="F21" s="32" t="e">
        <f>VLOOKUP(D21,List!$H$6:$I$7,2,0)</f>
        <v>#N/A</v>
      </c>
      <c r="G21" s="47">
        <f>SUM('Mon-Fri'!G21,'Sat-Sun'!G21)</f>
        <v>0</v>
      </c>
      <c r="H21" s="39">
        <f>SUM('Mon-Fri'!H21,'Sat-Sun'!H21,)</f>
        <v>0</v>
      </c>
    </row>
    <row r="22" spans="2:8" ht="17.25" x14ac:dyDescent="0.3">
      <c r="B22" s="27" t="s">
        <v>142</v>
      </c>
      <c r="C22" s="14" t="str">
        <f>IF(D22&gt;0,"I","")</f>
        <v/>
      </c>
      <c r="D22" s="33"/>
      <c r="E22" s="33"/>
      <c r="F22" s="32" t="e">
        <f>VLOOKUP(D22,List!$B$20:$C$32,2,0)</f>
        <v>#N/A</v>
      </c>
      <c r="G22" s="47">
        <f>SUM('Mon-Fri'!G22,'Sat-Sun'!G22)</f>
        <v>0</v>
      </c>
      <c r="H22" s="39">
        <f>SUM('Mon-Fri'!H22,'Sat-Sun'!H22,)</f>
        <v>0</v>
      </c>
    </row>
    <row r="23" spans="2:8" ht="17.25" x14ac:dyDescent="0.3">
      <c r="B23" s="27" t="s">
        <v>143</v>
      </c>
      <c r="C23" s="14" t="str">
        <f>IF(D23&gt;0,"J","")</f>
        <v/>
      </c>
      <c r="D23" s="33"/>
      <c r="E23" s="33"/>
      <c r="F23" s="32" t="e">
        <f>VLOOKUP(D23,List!$B$20:$C$32,2,0)</f>
        <v>#N/A</v>
      </c>
      <c r="G23" s="47">
        <f>SUM('Mon-Fri'!G23,'Sat-Sun'!G23)</f>
        <v>0</v>
      </c>
      <c r="H23" s="39">
        <f>SUM('Mon-Fri'!H23,'Sat-Sun'!H23,)</f>
        <v>0</v>
      </c>
    </row>
    <row r="24" spans="2:8" ht="17.25" x14ac:dyDescent="0.3">
      <c r="B24" s="27" t="s">
        <v>144</v>
      </c>
      <c r="C24" s="14" t="str">
        <f>IF(D24="Да","K","")</f>
        <v/>
      </c>
      <c r="D24" s="33"/>
      <c r="E24" s="33"/>
      <c r="F24" s="32" t="e">
        <f>VLOOKUP(D24,List!$H$18:$I$19,2,0)</f>
        <v>#N/A</v>
      </c>
      <c r="G24" s="47">
        <f>SUM('Mon-Fri'!G24,'Sat-Sun'!G24)</f>
        <v>0</v>
      </c>
      <c r="H24" s="39">
        <f>SUM('Mon-Fri'!H24,'Sat-Sun'!H24,)</f>
        <v>0</v>
      </c>
    </row>
    <row r="25" spans="2:8" ht="17.25" x14ac:dyDescent="0.3">
      <c r="B25" s="27" t="s">
        <v>145</v>
      </c>
      <c r="C25" s="14" t="str">
        <f>IF(D25="Да","L","")</f>
        <v/>
      </c>
      <c r="D25" s="33"/>
      <c r="E25" s="33"/>
      <c r="F25" s="32" t="e">
        <f>VLOOKUP(D25,List!$K$2:$L$3,2,0)</f>
        <v>#N/A</v>
      </c>
      <c r="G25" s="47">
        <f>SUM('Mon-Fri'!G25,'Sat-Sun'!G25)</f>
        <v>0</v>
      </c>
      <c r="H25" s="39">
        <f>SUM('Mon-Fri'!H25,'Sat-Sun'!H25,)</f>
        <v>0</v>
      </c>
    </row>
    <row r="26" spans="2:8" ht="17.25" x14ac:dyDescent="0.3">
      <c r="B26" s="27" t="s">
        <v>146</v>
      </c>
      <c r="C26" s="14" t="str">
        <f>IF(D26="Да","M","")</f>
        <v/>
      </c>
      <c r="D26" s="33"/>
      <c r="E26" s="33"/>
      <c r="F26" s="32" t="e">
        <f>VLOOKUP(D26,List!$K$6:$L$7,2,0)</f>
        <v>#N/A</v>
      </c>
      <c r="G26" s="47">
        <f>SUM('Mon-Fri'!G26,'Sat-Sun'!G26)</f>
        <v>0</v>
      </c>
      <c r="H26" s="39">
        <f>SUM('Mon-Fri'!H26,'Sat-Sun'!H26,)</f>
        <v>0</v>
      </c>
    </row>
    <row r="27" spans="2:8" ht="17.25" x14ac:dyDescent="0.3">
      <c r="B27" s="27" t="s">
        <v>147</v>
      </c>
      <c r="C27" s="14" t="str">
        <f>IF(D27="Да","N","")</f>
        <v/>
      </c>
      <c r="D27" s="33"/>
      <c r="E27" s="33"/>
      <c r="F27" s="32" t="e">
        <f>VLOOKUP(D27,List!$K$10:$L$11,2,0)</f>
        <v>#N/A</v>
      </c>
      <c r="G27" s="47">
        <f>SUM('Mon-Fri'!G27,'Sat-Sun'!G27)</f>
        <v>0</v>
      </c>
      <c r="H27" s="39">
        <f>SUM('Mon-Fri'!H27,'Sat-Sun'!H27,)</f>
        <v>0</v>
      </c>
    </row>
    <row r="28" spans="2:8" ht="17.25" x14ac:dyDescent="0.3">
      <c r="B28" s="27" t="s">
        <v>148</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104">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81</v>
      </c>
      <c r="H34" s="41">
        <f>H33+H33*20%</f>
        <v>0</v>
      </c>
    </row>
    <row r="36" spans="2:8" ht="28.5" x14ac:dyDescent="0.45">
      <c r="B36" s="122" t="s">
        <v>332</v>
      </c>
      <c r="E36" s="122" t="s">
        <v>333</v>
      </c>
    </row>
    <row r="37" spans="2:8" ht="21" x14ac:dyDescent="0.25">
      <c r="B37" s="123" t="s">
        <v>334</v>
      </c>
      <c r="C37" s="124" t="s">
        <v>335</v>
      </c>
      <c r="D37" s="125"/>
      <c r="E37" s="124" t="s">
        <v>336</v>
      </c>
      <c r="F37" s="124" t="s">
        <v>5</v>
      </c>
    </row>
    <row r="38" spans="2:8" ht="17.25" x14ac:dyDescent="0.25">
      <c r="B38" s="126">
        <v>5000</v>
      </c>
      <c r="C38" s="127">
        <v>7.0000000000000007E-2</v>
      </c>
      <c r="E38" s="126" t="s">
        <v>337</v>
      </c>
      <c r="F38" s="127">
        <v>0.75</v>
      </c>
    </row>
    <row r="39" spans="2:8" ht="20.25" customHeight="1" x14ac:dyDescent="0.25">
      <c r="B39" s="126">
        <v>15000</v>
      </c>
      <c r="C39" s="128">
        <v>0.12</v>
      </c>
      <c r="D39" s="113"/>
      <c r="E39" s="126" t="s">
        <v>74</v>
      </c>
      <c r="F39" s="127">
        <v>0.85</v>
      </c>
    </row>
    <row r="40" spans="2:8" ht="20.25" customHeight="1" x14ac:dyDescent="0.25">
      <c r="B40" s="126">
        <v>30000</v>
      </c>
      <c r="C40" s="128">
        <v>0.18</v>
      </c>
      <c r="D40" s="129"/>
      <c r="E40" s="126" t="s">
        <v>75</v>
      </c>
      <c r="F40" s="127">
        <v>1</v>
      </c>
    </row>
    <row r="41" spans="2:8" ht="20.25" customHeight="1" x14ac:dyDescent="0.25">
      <c r="B41" s="126" t="s">
        <v>375</v>
      </c>
      <c r="C41" s="128">
        <v>0.25</v>
      </c>
      <c r="D41" s="129"/>
      <c r="E41" s="126" t="s">
        <v>76</v>
      </c>
      <c r="F41" s="127">
        <v>1.05</v>
      </c>
    </row>
    <row r="42" spans="2:8" ht="20.25" customHeight="1" x14ac:dyDescent="0.25">
      <c r="B42" s="126">
        <v>100000</v>
      </c>
      <c r="C42" s="128">
        <v>0.33</v>
      </c>
      <c r="D42" s="129"/>
      <c r="E42" s="126" t="s">
        <v>338</v>
      </c>
      <c r="F42" s="127">
        <v>1.1000000000000001</v>
      </c>
    </row>
    <row r="43" spans="2:8" ht="20.25" customHeight="1" x14ac:dyDescent="0.25">
      <c r="B43" s="126">
        <v>150000</v>
      </c>
      <c r="C43" s="128">
        <v>0.41</v>
      </c>
      <c r="D43" s="129"/>
      <c r="E43" s="126" t="s">
        <v>339</v>
      </c>
      <c r="F43" s="127">
        <v>1</v>
      </c>
    </row>
    <row r="44" spans="2:8" ht="20.25" customHeight="1" x14ac:dyDescent="0.25">
      <c r="B44" s="126">
        <v>200000</v>
      </c>
      <c r="C44" s="128">
        <v>0.49</v>
      </c>
      <c r="D44" s="129"/>
      <c r="E44" s="126" t="s">
        <v>340</v>
      </c>
      <c r="F44" s="127">
        <v>0.9</v>
      </c>
    </row>
    <row r="45" spans="2:8" ht="20.25" customHeight="1" x14ac:dyDescent="0.25">
      <c r="B45" s="126" t="s">
        <v>342</v>
      </c>
      <c r="C45" s="39" t="s">
        <v>343</v>
      </c>
      <c r="D45" s="129"/>
      <c r="E45" s="126" t="s">
        <v>341</v>
      </c>
      <c r="F45" s="127">
        <v>0.8</v>
      </c>
    </row>
    <row r="46" spans="2:8" ht="20.25" customHeight="1" x14ac:dyDescent="0.25">
      <c r="D46" s="129"/>
      <c r="E46" s="126" t="s">
        <v>344</v>
      </c>
      <c r="F46" s="127">
        <v>0.95</v>
      </c>
    </row>
    <row r="47" spans="2:8" ht="20.25" customHeight="1" x14ac:dyDescent="0.25">
      <c r="B47" s="126" t="s">
        <v>346</v>
      </c>
      <c r="C47" s="127">
        <v>0.1</v>
      </c>
      <c r="D47" s="57"/>
      <c r="E47" s="126" t="s">
        <v>345</v>
      </c>
      <c r="F47" s="127">
        <v>1</v>
      </c>
    </row>
    <row r="48" spans="2:8" ht="20.25" customHeight="1" x14ac:dyDescent="0.25">
      <c r="B48" s="126" t="s">
        <v>376</v>
      </c>
      <c r="C48" s="127">
        <v>7.0000000000000007E-2</v>
      </c>
      <c r="D48" s="129"/>
      <c r="E48" s="126" t="s">
        <v>347</v>
      </c>
      <c r="F48" s="127">
        <v>1.1000000000000001</v>
      </c>
    </row>
    <row r="49" spans="2:10" ht="20.25" customHeight="1" x14ac:dyDescent="0.25">
      <c r="B49" s="126" t="s">
        <v>377</v>
      </c>
      <c r="C49" s="127">
        <v>0.05</v>
      </c>
      <c r="D49" s="57"/>
      <c r="E49" s="126" t="s">
        <v>348</v>
      </c>
      <c r="F49" s="127">
        <v>1.05</v>
      </c>
    </row>
    <row r="50" spans="2:10" ht="17.25" x14ac:dyDescent="0.25">
      <c r="D50" s="57"/>
    </row>
    <row r="51" spans="2:10" ht="17.25" x14ac:dyDescent="0.25">
      <c r="B51" s="191" t="s">
        <v>349</v>
      </c>
      <c r="C51" s="192"/>
      <c r="D51" s="141"/>
      <c r="E51" s="142"/>
      <c r="F51" s="142"/>
      <c r="G51" s="142"/>
    </row>
    <row r="52" spans="2:10" ht="20.25" customHeight="1" x14ac:dyDescent="0.25">
      <c r="B52" s="193"/>
      <c r="C52" s="194"/>
      <c r="D52" s="141"/>
      <c r="E52" s="142"/>
      <c r="F52" s="142"/>
      <c r="G52" s="142"/>
      <c r="H52" s="130"/>
    </row>
    <row r="53" spans="2:10" ht="20.25" customHeight="1" x14ac:dyDescent="0.25">
      <c r="B53" s="195"/>
      <c r="C53" s="196"/>
      <c r="D53" s="141"/>
      <c r="E53" s="142"/>
      <c r="F53" s="142"/>
      <c r="G53" s="142"/>
    </row>
    <row r="54" spans="2:10" ht="20.25" customHeight="1" x14ac:dyDescent="0.25">
      <c r="B54" s="143"/>
      <c r="C54" s="143"/>
      <c r="D54" s="141"/>
      <c r="E54" s="142"/>
      <c r="F54" s="142"/>
      <c r="G54" s="142"/>
    </row>
    <row r="55" spans="2:10" ht="20.25" customHeight="1" x14ac:dyDescent="0.25">
      <c r="B55" s="143" t="s">
        <v>378</v>
      </c>
      <c r="C55" s="142"/>
      <c r="D55" s="142"/>
      <c r="E55" s="142"/>
      <c r="F55" s="142"/>
      <c r="G55" s="142"/>
    </row>
    <row r="56" spans="2:10" ht="20.25" customHeight="1" x14ac:dyDescent="0.25">
      <c r="B56" s="143" t="s">
        <v>411</v>
      </c>
      <c r="C56" s="142"/>
      <c r="D56" s="142"/>
      <c r="E56" s="142"/>
      <c r="F56" s="142"/>
      <c r="G56" s="142"/>
    </row>
    <row r="57" spans="2:10" ht="20.25" customHeight="1" x14ac:dyDescent="0.25">
      <c r="B57" s="143" t="s">
        <v>379</v>
      </c>
      <c r="C57" s="142"/>
      <c r="D57" s="142"/>
      <c r="E57" s="142"/>
      <c r="F57" s="142"/>
      <c r="G57" s="142"/>
    </row>
    <row r="58" spans="2:10" ht="20.25" customHeight="1" x14ac:dyDescent="0.25"/>
    <row r="59" spans="2:10" ht="26.25" customHeight="1" x14ac:dyDescent="0.45">
      <c r="B59" s="131" t="s">
        <v>77</v>
      </c>
      <c r="C59" s="131"/>
      <c r="D59" s="141"/>
      <c r="E59" s="131" t="s">
        <v>100</v>
      </c>
      <c r="F59" s="144"/>
      <c r="G59" s="190" t="s">
        <v>95</v>
      </c>
      <c r="H59" s="190"/>
    </row>
    <row r="60" spans="2:10" ht="18" customHeight="1" x14ac:dyDescent="0.35">
      <c r="B60" s="188" t="s">
        <v>89</v>
      </c>
      <c r="C60" s="189"/>
      <c r="D60" s="141"/>
      <c r="E60" s="145"/>
      <c r="F60" s="146"/>
      <c r="G60" s="147" t="s">
        <v>96</v>
      </c>
      <c r="H60" s="147" t="s">
        <v>97</v>
      </c>
      <c r="I60" s="61"/>
      <c r="J60" s="68"/>
    </row>
    <row r="61" spans="2:10" ht="18" customHeight="1" x14ac:dyDescent="0.3">
      <c r="B61" s="188" t="s">
        <v>90</v>
      </c>
      <c r="C61" s="189"/>
      <c r="D61" s="148"/>
      <c r="E61" s="149" t="s">
        <v>88</v>
      </c>
      <c r="F61" s="150"/>
      <c r="G61" s="151">
        <v>0.5</v>
      </c>
      <c r="H61" s="152" t="s">
        <v>127</v>
      </c>
    </row>
    <row r="62" spans="2:10" ht="18" customHeight="1" x14ac:dyDescent="0.3">
      <c r="B62" s="188" t="s">
        <v>91</v>
      </c>
      <c r="C62" s="189"/>
      <c r="D62" s="153"/>
      <c r="E62" s="149" t="s">
        <v>121</v>
      </c>
      <c r="F62" s="150"/>
      <c r="G62" s="151">
        <v>0.6</v>
      </c>
      <c r="H62" s="152" t="s">
        <v>127</v>
      </c>
    </row>
    <row r="63" spans="2:10" ht="18" customHeight="1" x14ac:dyDescent="0.3">
      <c r="B63" s="154"/>
      <c r="C63" s="154"/>
      <c r="D63" s="155"/>
      <c r="E63" s="149" t="s">
        <v>122</v>
      </c>
      <c r="F63" s="150"/>
      <c r="G63" s="156">
        <v>1.5</v>
      </c>
      <c r="H63" s="157" t="s">
        <v>34</v>
      </c>
    </row>
    <row r="64" spans="2:10" ht="18" customHeight="1" x14ac:dyDescent="0.3">
      <c r="B64" s="154"/>
      <c r="C64" s="154"/>
      <c r="D64" s="158"/>
      <c r="E64" s="149" t="s">
        <v>123</v>
      </c>
      <c r="F64" s="154"/>
      <c r="G64" s="156">
        <v>1.5</v>
      </c>
      <c r="H64" s="157" t="s">
        <v>34</v>
      </c>
    </row>
    <row r="65" spans="2:10" ht="22.5" customHeight="1" x14ac:dyDescent="0.3">
      <c r="B65" s="154"/>
      <c r="C65" s="154"/>
      <c r="D65" s="159"/>
      <c r="E65" s="149" t="s">
        <v>124</v>
      </c>
      <c r="F65" s="150"/>
      <c r="G65" s="156">
        <v>1</v>
      </c>
      <c r="H65" s="157" t="s">
        <v>35</v>
      </c>
      <c r="I65" s="64"/>
      <c r="J65" s="64"/>
    </row>
    <row r="66" spans="2:10" ht="18" customHeight="1" x14ac:dyDescent="0.3">
      <c r="B66" s="154"/>
      <c r="C66" s="154"/>
      <c r="D66" s="160"/>
      <c r="E66" s="149" t="s">
        <v>125</v>
      </c>
      <c r="F66" s="150"/>
      <c r="G66" s="156">
        <v>1</v>
      </c>
      <c r="H66" s="157" t="s">
        <v>35</v>
      </c>
    </row>
    <row r="67" spans="2:10" ht="18" customHeight="1" x14ac:dyDescent="0.3">
      <c r="B67" s="154"/>
      <c r="C67" s="154"/>
      <c r="D67" s="154"/>
      <c r="E67" s="149" t="s">
        <v>126</v>
      </c>
      <c r="F67" s="150"/>
      <c r="G67" s="156">
        <v>0.5</v>
      </c>
      <c r="H67" s="157" t="s">
        <v>127</v>
      </c>
    </row>
    <row r="68" spans="2:10" ht="18" customHeight="1" x14ac:dyDescent="0.3">
      <c r="B68" s="154"/>
      <c r="C68" s="154"/>
      <c r="D68" s="154"/>
      <c r="E68" s="149" t="s">
        <v>98</v>
      </c>
      <c r="F68" s="150"/>
      <c r="G68" s="156">
        <v>0.5</v>
      </c>
      <c r="H68" s="152" t="s">
        <v>127</v>
      </c>
    </row>
    <row r="69" spans="2:10" ht="18" customHeight="1" x14ac:dyDescent="0.3">
      <c r="B69" s="154"/>
      <c r="C69" s="159"/>
      <c r="D69" s="154"/>
      <c r="E69" s="149" t="s">
        <v>107</v>
      </c>
      <c r="F69" s="161"/>
      <c r="G69" s="156">
        <v>0.5</v>
      </c>
      <c r="H69" s="162" t="s">
        <v>127</v>
      </c>
    </row>
    <row r="70" spans="2:10" ht="17.25" x14ac:dyDescent="0.3">
      <c r="B70" s="154"/>
      <c r="C70" s="154"/>
      <c r="D70" s="154"/>
      <c r="E70" s="184" t="s">
        <v>99</v>
      </c>
      <c r="F70" s="185"/>
      <c r="G70" s="185"/>
      <c r="H70" s="186"/>
    </row>
    <row r="71" spans="2:10" x14ac:dyDescent="0.25">
      <c r="B71" s="154"/>
      <c r="C71" s="154"/>
      <c r="D71" s="154"/>
      <c r="E71" s="154"/>
      <c r="F71" s="154"/>
      <c r="G71" s="154"/>
      <c r="H71" s="154"/>
    </row>
    <row r="72" spans="2:10" ht="15" customHeight="1" x14ac:dyDescent="0.25">
      <c r="B72" s="163" t="s">
        <v>93</v>
      </c>
      <c r="C72" s="164"/>
      <c r="D72" s="164"/>
      <c r="E72" s="164"/>
      <c r="F72" s="164"/>
      <c r="G72" s="154"/>
      <c r="H72" s="154"/>
    </row>
    <row r="73" spans="2:10" ht="17.25" customHeight="1" x14ac:dyDescent="0.25">
      <c r="B73" s="160" t="s">
        <v>87</v>
      </c>
      <c r="C73" s="164"/>
      <c r="D73" s="164"/>
      <c r="E73" s="164"/>
      <c r="F73" s="164"/>
      <c r="G73" s="154"/>
      <c r="H73" s="154"/>
    </row>
    <row r="74" spans="2:10" ht="17.25" x14ac:dyDescent="0.25">
      <c r="B74" s="160" t="s">
        <v>351</v>
      </c>
      <c r="C74" s="154"/>
      <c r="D74" s="154"/>
      <c r="E74" s="154"/>
      <c r="F74" s="154"/>
      <c r="G74" s="154"/>
      <c r="H74" s="154"/>
    </row>
    <row r="75" spans="2:10" ht="17.25" x14ac:dyDescent="0.25">
      <c r="B75" s="165" t="s">
        <v>380</v>
      </c>
      <c r="C75" s="154"/>
      <c r="D75" s="154"/>
      <c r="E75" s="154"/>
      <c r="F75" s="154"/>
      <c r="G75" s="154"/>
      <c r="H75" s="154"/>
    </row>
    <row r="76" spans="2:10" ht="17.25" x14ac:dyDescent="0.25">
      <c r="B76" s="165" t="s">
        <v>92</v>
      </c>
      <c r="C76" s="154"/>
      <c r="D76" s="154"/>
      <c r="E76" s="154"/>
      <c r="F76" s="154"/>
      <c r="G76" s="154"/>
      <c r="H76" s="154"/>
    </row>
    <row r="77" spans="2:10" x14ac:dyDescent="0.25">
      <c r="B77" s="154"/>
      <c r="C77" s="154"/>
      <c r="D77" s="154"/>
      <c r="E77" s="154"/>
      <c r="F77" s="154"/>
      <c r="G77" s="154"/>
      <c r="H77" s="154"/>
    </row>
    <row r="78" spans="2:10" ht="17.25" x14ac:dyDescent="0.25">
      <c r="B78" s="160" t="s">
        <v>352</v>
      </c>
      <c r="C78" s="154"/>
      <c r="D78" s="154"/>
      <c r="E78" s="154"/>
      <c r="F78" s="154"/>
      <c r="G78" s="154"/>
      <c r="H78" s="154"/>
    </row>
    <row r="79" spans="2:10" ht="17.25" x14ac:dyDescent="0.25">
      <c r="B79" s="160" t="s">
        <v>353</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X128"/>
  <sheetViews>
    <sheetView showGridLines="0" zoomScale="55" zoomScaleNormal="55" workbookViewId="0">
      <selection activeCell="D36" sqref="D36"/>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7" width="3.85546875" style="1" customWidth="1"/>
    <col min="18" max="18" width="4.7109375" style="1" bestFit="1" customWidth="1"/>
    <col min="19" max="20" width="4.28515625" style="1" customWidth="1"/>
    <col min="21" max="24" width="3.85546875" style="1" customWidth="1"/>
    <col min="25" max="25" width="4.7109375" style="1" bestFit="1" customWidth="1"/>
    <col min="26" max="27" width="4.28515625" style="1" customWidth="1"/>
    <col min="28" max="31" width="3.85546875" style="1" customWidth="1"/>
    <col min="32" max="32" width="4.7109375" style="1" bestFit="1" customWidth="1"/>
    <col min="33" max="34" width="4.28515625" style="1" customWidth="1"/>
    <col min="35" max="38" width="3.85546875" style="1" customWidth="1"/>
    <col min="39" max="39" width="4.7109375" style="1" bestFit="1" customWidth="1"/>
    <col min="40" max="41" width="4.28515625" style="1" customWidth="1"/>
    <col min="42" max="44" width="3.8554687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80</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7">
        <f>AT$125</f>
        <v>0</v>
      </c>
      <c r="H14" s="39">
        <f>IF(ISNUMBER(BI$125),BI$125,"0")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7">
        <f>AU$125</f>
        <v>0</v>
      </c>
      <c r="H15" s="39">
        <f>IF(ISNUMBER(BJ$125),BJ$125,"0")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7">
        <f>AV$125</f>
        <v>0</v>
      </c>
      <c r="H16" s="39">
        <f>IF(ISNUMBER(BK$125),BK$125,"0")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7">
        <f>AW$125</f>
        <v>0</v>
      </c>
      <c r="H17" s="39">
        <f>IF(ISNUMBER(BL$125),BL$125,"0")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7">
        <f>AX$125</f>
        <v>0</v>
      </c>
      <c r="H18" s="39">
        <f>IF(ISNUMBER(BM$125),BM$125,"0")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7">
        <f>AY$125</f>
        <v>0</v>
      </c>
      <c r="H19" s="39">
        <f>IF(ISNUMBER(BN$125),BN$125,"0")</f>
        <v>0</v>
      </c>
    </row>
    <row r="20" spans="2:8" ht="20.100000000000001" customHeight="1" x14ac:dyDescent="0.3">
      <c r="B20" s="27" t="s">
        <v>88</v>
      </c>
      <c r="C20" s="14" t="str">
        <f>'Campaign Total'!C20</f>
        <v/>
      </c>
      <c r="D20" s="58">
        <f xml:space="preserve"> 'Campaign Total'!D20</f>
        <v>0</v>
      </c>
      <c r="E20" s="59">
        <f>'Campaign Total'!E20</f>
        <v>0</v>
      </c>
      <c r="F20" s="32" t="e">
        <f>'Campaign Total'!F20</f>
        <v>#N/A</v>
      </c>
      <c r="G20" s="107">
        <f>AZ$125</f>
        <v>0</v>
      </c>
      <c r="H20" s="39">
        <f>IF(ISNUMBER(BO$125),BO$125,"0")</f>
        <v>0</v>
      </c>
    </row>
    <row r="21" spans="2:8" ht="20.100000000000001" customHeight="1" x14ac:dyDescent="0.3">
      <c r="B21" s="27" t="s">
        <v>121</v>
      </c>
      <c r="C21" s="14" t="str">
        <f>'Campaign Total'!C21</f>
        <v/>
      </c>
      <c r="D21" s="58">
        <f xml:space="preserve"> 'Campaign Total'!D21</f>
        <v>0</v>
      </c>
      <c r="E21" s="59">
        <f>'Campaign Total'!E21</f>
        <v>0</v>
      </c>
      <c r="F21" s="32" t="e">
        <f>'Campaign Total'!F21</f>
        <v>#N/A</v>
      </c>
      <c r="G21" s="107">
        <f>BA$125</f>
        <v>0</v>
      </c>
      <c r="H21" s="39">
        <f>IF(ISNUMBER(BP$125),BP$125,"0")</f>
        <v>0</v>
      </c>
    </row>
    <row r="22" spans="2:8" ht="20.100000000000001" customHeight="1" x14ac:dyDescent="0.3">
      <c r="B22" s="27" t="s">
        <v>122</v>
      </c>
      <c r="C22" s="14" t="str">
        <f>'Campaign Total'!C22</f>
        <v/>
      </c>
      <c r="D22" s="58">
        <f xml:space="preserve"> 'Campaign Total'!D22</f>
        <v>0</v>
      </c>
      <c r="E22" s="59">
        <f>'Campaign Total'!E22</f>
        <v>0</v>
      </c>
      <c r="F22" s="32" t="e">
        <f>'Campaign Total'!F22</f>
        <v>#N/A</v>
      </c>
      <c r="G22" s="107">
        <f>BB$125</f>
        <v>0</v>
      </c>
      <c r="H22" s="39">
        <f>IF(ISNUMBER(BQ$125),BQ$125,"0")</f>
        <v>0</v>
      </c>
    </row>
    <row r="23" spans="2:8" ht="20.100000000000001" customHeight="1" x14ac:dyDescent="0.3">
      <c r="B23" s="27" t="s">
        <v>123</v>
      </c>
      <c r="C23" s="14" t="str">
        <f>'Campaign Total'!C23</f>
        <v/>
      </c>
      <c r="D23" s="58">
        <f xml:space="preserve"> 'Campaign Total'!D23</f>
        <v>0</v>
      </c>
      <c r="E23" s="59">
        <f>'Campaign Total'!E23</f>
        <v>0</v>
      </c>
      <c r="F23" s="32" t="e">
        <f>'Campaign Total'!F23</f>
        <v>#N/A</v>
      </c>
      <c r="G23" s="107">
        <f>BC$125</f>
        <v>0</v>
      </c>
      <c r="H23" s="39">
        <f>IF(ISNUMBER(BR$125),BR$125,"0")</f>
        <v>0</v>
      </c>
    </row>
    <row r="24" spans="2:8" ht="20.100000000000001" customHeight="1" x14ac:dyDescent="0.3">
      <c r="B24" s="27" t="s">
        <v>124</v>
      </c>
      <c r="C24" s="14" t="str">
        <f>'Campaign Total'!C24</f>
        <v/>
      </c>
      <c r="D24" s="58">
        <f xml:space="preserve"> 'Campaign Total'!D24</f>
        <v>0</v>
      </c>
      <c r="E24" s="59">
        <f>'Campaign Total'!E24</f>
        <v>0</v>
      </c>
      <c r="F24" s="32" t="e">
        <f>'Campaign Total'!F24</f>
        <v>#N/A</v>
      </c>
      <c r="G24" s="107">
        <f>BD$125</f>
        <v>0</v>
      </c>
      <c r="H24" s="39">
        <f>IF(ISNUMBER(BS$125),BS$125,"0")</f>
        <v>0</v>
      </c>
    </row>
    <row r="25" spans="2:8" ht="20.100000000000001" customHeight="1" x14ac:dyDescent="0.3">
      <c r="B25" s="27" t="s">
        <v>125</v>
      </c>
      <c r="C25" s="14" t="str">
        <f>'Campaign Total'!C25</f>
        <v/>
      </c>
      <c r="D25" s="58">
        <f xml:space="preserve"> 'Campaign Total'!D25</f>
        <v>0</v>
      </c>
      <c r="E25" s="59">
        <f>'Campaign Total'!E25</f>
        <v>0</v>
      </c>
      <c r="F25" s="32" t="e">
        <f>'Campaign Total'!F25</f>
        <v>#N/A</v>
      </c>
      <c r="G25" s="107">
        <f>BE$125</f>
        <v>0</v>
      </c>
      <c r="H25" s="39">
        <f>IF(ISNUMBER(BT$125),BT$125,"0")</f>
        <v>0</v>
      </c>
    </row>
    <row r="26" spans="2:8" ht="20.100000000000001" customHeight="1" x14ac:dyDescent="0.3">
      <c r="B26" s="27" t="s">
        <v>126</v>
      </c>
      <c r="C26" s="14" t="str">
        <f>'Campaign Total'!C26</f>
        <v/>
      </c>
      <c r="D26" s="58">
        <f xml:space="preserve"> 'Campaign Total'!D26</f>
        <v>0</v>
      </c>
      <c r="E26" s="59">
        <f>'Campaign Total'!E26</f>
        <v>0</v>
      </c>
      <c r="F26" s="32" t="e">
        <f>'Campaign Total'!F26</f>
        <v>#N/A</v>
      </c>
      <c r="G26" s="107">
        <f>BF$125</f>
        <v>0</v>
      </c>
      <c r="H26" s="39">
        <f>IF(ISNUMBER(BU$125),BU$125,"0")</f>
        <v>0</v>
      </c>
    </row>
    <row r="27" spans="2:8" ht="20.100000000000001" customHeight="1" x14ac:dyDescent="0.3">
      <c r="B27" s="27" t="s">
        <v>98</v>
      </c>
      <c r="C27" s="14" t="str">
        <f>'Campaign Total'!C27</f>
        <v/>
      </c>
      <c r="D27" s="58">
        <f xml:space="preserve"> 'Campaign Total'!D27</f>
        <v>0</v>
      </c>
      <c r="E27" s="59">
        <f>'Campaign Total'!E27</f>
        <v>0</v>
      </c>
      <c r="F27" s="32" t="e">
        <f>'Campaign Total'!F27</f>
        <v>#N/A</v>
      </c>
      <c r="G27" s="107">
        <f>BG$125</f>
        <v>0</v>
      </c>
      <c r="H27" s="39">
        <f>IF(ISNUMBER(BV$125),BV$125,"0")</f>
        <v>0</v>
      </c>
    </row>
    <row r="28" spans="2:8" ht="20.100000000000001" customHeight="1" x14ac:dyDescent="0.3">
      <c r="B28" s="27" t="s">
        <v>107</v>
      </c>
      <c r="C28" s="14" t="str">
        <f>'Campaign Total'!C28</f>
        <v/>
      </c>
      <c r="D28" s="58">
        <f xml:space="preserve"> 'Campaign Total'!D28</f>
        <v>0</v>
      </c>
      <c r="E28" s="59">
        <f>'Campaign Total'!E28</f>
        <v>0</v>
      </c>
      <c r="F28" s="32" t="e">
        <f>'Campaign Total'!F28</f>
        <v>#N/A</v>
      </c>
      <c r="G28" s="107">
        <f>BH$125</f>
        <v>0</v>
      </c>
      <c r="H28" s="39">
        <f>IF(ISNUMBER(BW$125),BW$125,"0")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5" ht="18" thickBot="1" x14ac:dyDescent="0.35"/>
    <row r="34" spans="1:75" ht="20.25" thickBot="1" x14ac:dyDescent="0.35">
      <c r="N34" s="218" t="s">
        <v>75</v>
      </c>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114"/>
      <c r="AT34" s="87"/>
    </row>
    <row r="35" spans="1:75" ht="20.25" thickBot="1" x14ac:dyDescent="0.35">
      <c r="B35" s="133" t="s">
        <v>417</v>
      </c>
      <c r="C35" s="133"/>
      <c r="D35" s="133"/>
      <c r="E35" s="133"/>
      <c r="F35" s="133"/>
      <c r="G35" s="133"/>
      <c r="H35" s="133"/>
      <c r="I35" s="132"/>
      <c r="J35" s="133"/>
      <c r="M35" s="75"/>
      <c r="N35" s="197">
        <v>9</v>
      </c>
      <c r="O35" s="198"/>
      <c r="P35" s="198"/>
      <c r="Q35" s="198"/>
      <c r="R35" s="198"/>
      <c r="S35" s="198"/>
      <c r="T35" s="199"/>
      <c r="U35" s="197">
        <f>N35+1</f>
        <v>10</v>
      </c>
      <c r="V35" s="198"/>
      <c r="W35" s="198"/>
      <c r="X35" s="198"/>
      <c r="Y35" s="198"/>
      <c r="Z35" s="198"/>
      <c r="AA35" s="199"/>
      <c r="AB35" s="197">
        <f>U35+1</f>
        <v>11</v>
      </c>
      <c r="AC35" s="198"/>
      <c r="AD35" s="198"/>
      <c r="AE35" s="198"/>
      <c r="AF35" s="198"/>
      <c r="AG35" s="198"/>
      <c r="AH35" s="199"/>
      <c r="AI35" s="197">
        <f>AB35+1</f>
        <v>12</v>
      </c>
      <c r="AJ35" s="198"/>
      <c r="AK35" s="198"/>
      <c r="AL35" s="198"/>
      <c r="AM35" s="198"/>
      <c r="AN35" s="198"/>
      <c r="AO35" s="199"/>
      <c r="AP35" s="197">
        <f>AI35+1</f>
        <v>13</v>
      </c>
      <c r="AQ35" s="198"/>
      <c r="AR35" s="198"/>
      <c r="AS35" s="115"/>
      <c r="AT35" s="89"/>
      <c r="AU35" s="88"/>
    </row>
    <row r="36" spans="1:75" s="3" customFormat="1" ht="43.5" customHeight="1" thickBot="1" x14ac:dyDescent="0.35">
      <c r="A36" s="28"/>
      <c r="B36" s="76" t="s">
        <v>64</v>
      </c>
      <c r="C36" s="76" t="s">
        <v>102</v>
      </c>
      <c r="D36" s="77" t="s">
        <v>0</v>
      </c>
      <c r="E36" s="77" t="s">
        <v>1</v>
      </c>
      <c r="F36" s="77" t="s">
        <v>2</v>
      </c>
      <c r="G36" s="77" t="s">
        <v>3</v>
      </c>
      <c r="H36" s="77" t="s">
        <v>4</v>
      </c>
      <c r="I36" s="77" t="s">
        <v>350</v>
      </c>
      <c r="J36" s="77" t="s">
        <v>418</v>
      </c>
      <c r="K36" s="2" t="s">
        <v>32</v>
      </c>
      <c r="L36" s="2" t="s">
        <v>33</v>
      </c>
      <c r="N36" s="62">
        <v>1</v>
      </c>
      <c r="O36" s="62">
        <f>N36+1</f>
        <v>2</v>
      </c>
      <c r="P36" s="62">
        <f>O36+1</f>
        <v>3</v>
      </c>
      <c r="Q36" s="62">
        <f t="shared" ref="Q36:R36" si="0">P36+1</f>
        <v>4</v>
      </c>
      <c r="R36" s="62">
        <f t="shared" si="0"/>
        <v>5</v>
      </c>
      <c r="S36" s="53">
        <f>R36+1</f>
        <v>6</v>
      </c>
      <c r="T36" s="53">
        <f t="shared" ref="T36" si="1">S36+1</f>
        <v>7</v>
      </c>
      <c r="U36" s="62">
        <f>T36+1</f>
        <v>8</v>
      </c>
      <c r="V36" s="62">
        <f>U36+1</f>
        <v>9</v>
      </c>
      <c r="W36" s="62">
        <f>V36+1</f>
        <v>10</v>
      </c>
      <c r="X36" s="62">
        <f t="shared" ref="X36:Y36" si="2">W36+1</f>
        <v>11</v>
      </c>
      <c r="Y36" s="62">
        <f t="shared" si="2"/>
        <v>12</v>
      </c>
      <c r="Z36" s="53">
        <f>Y36+1</f>
        <v>13</v>
      </c>
      <c r="AA36" s="53">
        <f t="shared" ref="AA36" si="3">Z36+1</f>
        <v>14</v>
      </c>
      <c r="AB36" s="62">
        <f>AA36+1</f>
        <v>15</v>
      </c>
      <c r="AC36" s="62">
        <f>AB36+1</f>
        <v>16</v>
      </c>
      <c r="AD36" s="62">
        <f>AC36+1</f>
        <v>17</v>
      </c>
      <c r="AE36" s="62">
        <f t="shared" ref="AE36:AF36" si="4">AD36+1</f>
        <v>18</v>
      </c>
      <c r="AF36" s="62">
        <f t="shared" si="4"/>
        <v>19</v>
      </c>
      <c r="AG36" s="53">
        <f>AF36+1</f>
        <v>20</v>
      </c>
      <c r="AH36" s="53">
        <f t="shared" ref="AH36" si="5">AG36+1</f>
        <v>21</v>
      </c>
      <c r="AI36" s="62">
        <f>AH36+1</f>
        <v>22</v>
      </c>
      <c r="AJ36" s="62">
        <f>AI36+1</f>
        <v>23</v>
      </c>
      <c r="AK36" s="62">
        <f>AJ36+1</f>
        <v>24</v>
      </c>
      <c r="AL36" s="62">
        <f t="shared" ref="AL36" si="6">AK36+1</f>
        <v>25</v>
      </c>
      <c r="AM36" s="62">
        <f t="shared" ref="AM36" si="7">AL36+1</f>
        <v>26</v>
      </c>
      <c r="AN36" s="53">
        <f>AM36+1</f>
        <v>27</v>
      </c>
      <c r="AO36" s="53">
        <f t="shared" ref="AO36" si="8">AN36+1</f>
        <v>28</v>
      </c>
      <c r="AP36" s="62">
        <f>AO36+1</f>
        <v>29</v>
      </c>
      <c r="AQ36" s="62">
        <f>AP36+1</f>
        <v>30</v>
      </c>
      <c r="AR36" s="62">
        <f>AQ36+1</f>
        <v>31</v>
      </c>
      <c r="AS36" s="116"/>
      <c r="AT36" s="66" t="s">
        <v>106</v>
      </c>
      <c r="AU36" s="66" t="s">
        <v>52</v>
      </c>
      <c r="AV36" s="66" t="s">
        <v>53</v>
      </c>
      <c r="AW36" s="66" t="s">
        <v>109</v>
      </c>
      <c r="AX36" s="66" t="s">
        <v>110</v>
      </c>
      <c r="AY36" s="66" t="s">
        <v>111</v>
      </c>
      <c r="AZ36" s="66" t="s">
        <v>112</v>
      </c>
      <c r="BA36" s="66" t="s">
        <v>113</v>
      </c>
      <c r="BB36" s="66" t="s">
        <v>114</v>
      </c>
      <c r="BC36" s="66" t="s">
        <v>115</v>
      </c>
      <c r="BD36" s="66" t="s">
        <v>116</v>
      </c>
      <c r="BE36" s="66" t="s">
        <v>117</v>
      </c>
      <c r="BF36" s="66" t="s">
        <v>118</v>
      </c>
      <c r="BG36" s="66" t="s">
        <v>119</v>
      </c>
      <c r="BH36" s="66" t="s">
        <v>120</v>
      </c>
      <c r="BI36" s="66" t="s">
        <v>58</v>
      </c>
      <c r="BJ36" s="66" t="s">
        <v>59</v>
      </c>
      <c r="BK36" s="66" t="s">
        <v>60</v>
      </c>
      <c r="BL36" s="66" t="s">
        <v>128</v>
      </c>
      <c r="BM36" s="66" t="s">
        <v>129</v>
      </c>
      <c r="BN36" s="66" t="s">
        <v>130</v>
      </c>
      <c r="BO36" s="66" t="s">
        <v>131</v>
      </c>
      <c r="BP36" s="66" t="s">
        <v>132</v>
      </c>
      <c r="BQ36" s="66" t="s">
        <v>133</v>
      </c>
      <c r="BR36" s="66" t="s">
        <v>134</v>
      </c>
      <c r="BS36" s="66" t="s">
        <v>135</v>
      </c>
      <c r="BT36" s="66" t="s">
        <v>136</v>
      </c>
      <c r="BU36" s="66" t="s">
        <v>137</v>
      </c>
      <c r="BV36" s="66" t="s">
        <v>138</v>
      </c>
      <c r="BW36" s="66" t="s">
        <v>139</v>
      </c>
    </row>
    <row r="37" spans="1:75" ht="20.100000000000001" customHeight="1" thickTop="1" thickBot="1" x14ac:dyDescent="0.35">
      <c r="A37" s="56"/>
      <c r="B37" s="78" t="s">
        <v>65</v>
      </c>
      <c r="C37" s="78">
        <v>0.22916666666666666</v>
      </c>
      <c r="D37" s="99" t="s">
        <v>400</v>
      </c>
      <c r="E37" s="99" t="s">
        <v>374</v>
      </c>
      <c r="F37" s="99" t="s">
        <v>401</v>
      </c>
      <c r="G37" s="99" t="s">
        <v>402</v>
      </c>
      <c r="H37" s="99" t="s">
        <v>403</v>
      </c>
      <c r="I37" s="90"/>
      <c r="J37" s="98"/>
      <c r="K37" s="112"/>
      <c r="L37" s="13"/>
      <c r="N37" s="72"/>
      <c r="O37" s="72"/>
      <c r="P37" s="72"/>
      <c r="Q37" s="72"/>
      <c r="R37" s="72"/>
      <c r="S37" s="73"/>
      <c r="T37" s="73"/>
      <c r="U37" s="72"/>
      <c r="V37" s="72"/>
      <c r="W37" s="72"/>
      <c r="X37" s="72"/>
      <c r="Y37" s="72"/>
      <c r="Z37" s="73"/>
      <c r="AA37" s="73"/>
      <c r="AB37" s="72"/>
      <c r="AC37" s="72"/>
      <c r="AD37" s="72"/>
      <c r="AE37" s="72"/>
      <c r="AF37" s="72"/>
      <c r="AG37" s="73"/>
      <c r="AH37" s="73"/>
      <c r="AI37" s="72"/>
      <c r="AJ37" s="72"/>
      <c r="AK37" s="72"/>
      <c r="AL37" s="72"/>
      <c r="AM37" s="72"/>
      <c r="AN37" s="73"/>
      <c r="AO37" s="73"/>
      <c r="AP37" s="72"/>
      <c r="AQ37" s="72"/>
      <c r="AR37" s="72"/>
      <c r="AS37" s="117"/>
      <c r="AT37" s="105">
        <f t="shared" ref="AT37:AT68" si="9">COUNTIF($N37:$AR37,"a")</f>
        <v>0</v>
      </c>
      <c r="AU37" s="105">
        <f t="shared" ref="AU37:AU68" si="10">COUNTIF($N37:$AR37,"b")</f>
        <v>0</v>
      </c>
      <c r="AV37" s="105">
        <f t="shared" ref="AV37:AV68" si="11">COUNTIF($N37:$AR37,"c")</f>
        <v>0</v>
      </c>
      <c r="AW37" s="105">
        <f t="shared" ref="AW37:AW68" si="12">COUNTIF($N37:$AR37,"d")</f>
        <v>0</v>
      </c>
      <c r="AX37" s="105">
        <f t="shared" ref="AX37:AX68" si="13">COUNTIF($N37:$AR37,"e")</f>
        <v>0</v>
      </c>
      <c r="AY37" s="105">
        <f t="shared" ref="AY37:AY68" si="14">COUNTIF($N37:$AR37,"f")</f>
        <v>0</v>
      </c>
      <c r="AZ37" s="105">
        <f t="shared" ref="AZ37:AZ68" si="15">COUNTIF($N37:$AR37,"g")</f>
        <v>0</v>
      </c>
      <c r="BA37" s="105">
        <f t="shared" ref="BA37:BA68" si="16">COUNTIF($N37:$AR37,"h")</f>
        <v>0</v>
      </c>
      <c r="BB37" s="105">
        <f t="shared" ref="BB37:BB68" si="17">COUNTIF($N37:$AR37,"i")</f>
        <v>0</v>
      </c>
      <c r="BC37" s="105">
        <f t="shared" ref="BC37:BC68" si="18">COUNTIF($N37:$AR37,"j")</f>
        <v>0</v>
      </c>
      <c r="BD37" s="105">
        <f t="shared" ref="BD37:BD68" si="19">COUNTIF($N37:$AR37,"k")</f>
        <v>0</v>
      </c>
      <c r="BE37" s="105">
        <f t="shared" ref="BE37:BE68" si="20">COUNTIF($N37:$AR37,"l")</f>
        <v>0</v>
      </c>
      <c r="BF37" s="105">
        <f t="shared" ref="BF37:BF68" si="21">COUNTIF($N37:$AR37,"m")</f>
        <v>0</v>
      </c>
      <c r="BG37" s="105">
        <f t="shared" ref="BG37:BG68" si="22">COUNTIF($N37:$AR37,"n")</f>
        <v>0</v>
      </c>
      <c r="BH37" s="105">
        <f t="shared" ref="BH37:BH68" si="23">COUNTIF($N37:$AR37,"o")</f>
        <v>0</v>
      </c>
      <c r="BI37" s="105" t="str">
        <f t="shared" ref="BI37" si="24">IF(AT37&gt;0,($J37*AT37*$F$14),"0")</f>
        <v>0</v>
      </c>
      <c r="BJ37" s="105" t="str">
        <f t="shared" ref="BJ37" si="25">IF(AU37&gt;0,($J37*AU37*$F$15),"0")</f>
        <v>0</v>
      </c>
      <c r="BK37" s="105" t="str">
        <f t="shared" ref="BK37" si="26">IF(AV37&gt;0,($J37*AV37*$F$16),"0")</f>
        <v>0</v>
      </c>
      <c r="BL37" s="105" t="str">
        <f t="shared" ref="BL37" si="27">IF(AW37&gt;0,($J37*AW37*$F$17),"0")</f>
        <v>0</v>
      </c>
      <c r="BM37" s="105" t="str">
        <f t="shared" ref="BM37" si="28">IF(AX37&gt;0,($J37*AX37*$F$17),"0")</f>
        <v>0</v>
      </c>
      <c r="BN37" s="105" t="str">
        <f t="shared" ref="BN37" si="29">IF(AY37&gt;0,($J37*AY37*$F$19),"0")</f>
        <v>0</v>
      </c>
      <c r="BO37" s="105" t="str">
        <f t="shared" ref="BO37" si="30">IF(AZ37&gt;0,($J37*AZ37*$F$20),"0")</f>
        <v>0</v>
      </c>
      <c r="BP37" s="105" t="str">
        <f t="shared" ref="BP37" si="31">IF(BA37&gt;0,($J37*BA37*$F$21),"0")</f>
        <v>0</v>
      </c>
      <c r="BQ37" s="105" t="str">
        <f t="shared" ref="BQ37" si="32">IF(BB37&gt;0,($J37*BB37*$F$22),"0")</f>
        <v>0</v>
      </c>
      <c r="BR37" s="105" t="str">
        <f t="shared" ref="BR37" si="33">IF(BC37&gt;0,($J37*BC37*$F$23),"0")</f>
        <v>0</v>
      </c>
      <c r="BS37" s="105" t="str">
        <f t="shared" ref="BS37" si="34">IF(BD37&gt;0,($J37*BD37*$F$24),"0")</f>
        <v>0</v>
      </c>
      <c r="BT37" s="105" t="str">
        <f t="shared" ref="BT37" si="35">IF(BE37&gt;0,($J37*BE37*$F$25),"0")</f>
        <v>0</v>
      </c>
      <c r="BU37" s="105" t="str">
        <f t="shared" ref="BU37" si="36">IF(BF37&gt;0,($J37*BF37*$F$26),"0")</f>
        <v>0</v>
      </c>
      <c r="BV37" s="105" t="str">
        <f t="shared" ref="BV37" si="37">IF(BG37&gt;0,($J37*BG37*$F$27),"0")</f>
        <v>0</v>
      </c>
      <c r="BW37" s="105" t="str">
        <f t="shared" ref="BW37" si="38">IF(BH37&gt;0,($J37*BH37*$F$28),"0")</f>
        <v>0</v>
      </c>
    </row>
    <row r="38" spans="1:75" ht="20.100000000000001" customHeight="1" thickBot="1" x14ac:dyDescent="0.35">
      <c r="A38" s="55"/>
      <c r="B38" s="81" t="s">
        <v>66</v>
      </c>
      <c r="C38" s="81">
        <v>0.25347222222222221</v>
      </c>
      <c r="D38" s="91" t="s">
        <v>152</v>
      </c>
      <c r="E38" s="91" t="s">
        <v>179</v>
      </c>
      <c r="F38" s="91" t="s">
        <v>205</v>
      </c>
      <c r="G38" s="91" t="s">
        <v>231</v>
      </c>
      <c r="H38" s="92" t="s">
        <v>257</v>
      </c>
      <c r="I38" s="93">
        <v>71</v>
      </c>
      <c r="J38" s="93">
        <f>$I38*'Campaign Total'!$F$40</f>
        <v>71</v>
      </c>
      <c r="K38" s="112">
        <f>SUM(AT38:BH38)</f>
        <v>0</v>
      </c>
      <c r="L38" s="13">
        <f>SUM(BI38:BW38)</f>
        <v>0</v>
      </c>
      <c r="N38" s="74"/>
      <c r="O38" s="74"/>
      <c r="P38" s="74"/>
      <c r="Q38" s="74"/>
      <c r="R38" s="74"/>
      <c r="S38" s="73"/>
      <c r="T38" s="73"/>
      <c r="U38" s="74"/>
      <c r="V38" s="74"/>
      <c r="W38" s="74"/>
      <c r="X38" s="74"/>
      <c r="Y38" s="74"/>
      <c r="Z38" s="73"/>
      <c r="AA38" s="73"/>
      <c r="AB38" s="74"/>
      <c r="AC38" s="74"/>
      <c r="AD38" s="74"/>
      <c r="AE38" s="74"/>
      <c r="AF38" s="74"/>
      <c r="AG38" s="73"/>
      <c r="AH38" s="73"/>
      <c r="AI38" s="74"/>
      <c r="AJ38" s="74"/>
      <c r="AK38" s="74"/>
      <c r="AL38" s="74"/>
      <c r="AM38" s="74"/>
      <c r="AN38" s="73"/>
      <c r="AO38" s="73"/>
      <c r="AP38" s="74"/>
      <c r="AQ38" s="74"/>
      <c r="AR38" s="74"/>
      <c r="AS38" s="117"/>
      <c r="AT38" s="105">
        <f t="shared" si="9"/>
        <v>0</v>
      </c>
      <c r="AU38" s="105">
        <f t="shared" si="10"/>
        <v>0</v>
      </c>
      <c r="AV38" s="105">
        <f t="shared" si="11"/>
        <v>0</v>
      </c>
      <c r="AW38" s="105">
        <f t="shared" si="12"/>
        <v>0</v>
      </c>
      <c r="AX38" s="105">
        <f t="shared" si="13"/>
        <v>0</v>
      </c>
      <c r="AY38" s="105">
        <f t="shared" si="14"/>
        <v>0</v>
      </c>
      <c r="AZ38" s="105">
        <f t="shared" si="15"/>
        <v>0</v>
      </c>
      <c r="BA38" s="105">
        <f t="shared" si="16"/>
        <v>0</v>
      </c>
      <c r="BB38" s="105">
        <f t="shared" si="17"/>
        <v>0</v>
      </c>
      <c r="BC38" s="105">
        <f t="shared" si="18"/>
        <v>0</v>
      </c>
      <c r="BD38" s="105">
        <f t="shared" si="19"/>
        <v>0</v>
      </c>
      <c r="BE38" s="105">
        <f t="shared" si="20"/>
        <v>0</v>
      </c>
      <c r="BF38" s="105">
        <f t="shared" si="21"/>
        <v>0</v>
      </c>
      <c r="BG38" s="105">
        <f t="shared" si="22"/>
        <v>0</v>
      </c>
      <c r="BH38" s="105">
        <f t="shared" si="23"/>
        <v>0</v>
      </c>
      <c r="BI38" s="105" t="str">
        <f t="shared" ref="BI38:BI69" si="39">IF(AT38&gt;0,($J38*AT38*$F$14),"0")</f>
        <v>0</v>
      </c>
      <c r="BJ38" s="105" t="str">
        <f t="shared" ref="BJ38:BJ69" si="40">IF(AU38&gt;0,($J38*AU38*$F$15),"0")</f>
        <v>0</v>
      </c>
      <c r="BK38" s="105" t="str">
        <f t="shared" ref="BK38:BK69" si="41">IF(AV38&gt;0,($J38*AV38*$F$16),"0")</f>
        <v>0</v>
      </c>
      <c r="BL38" s="105" t="str">
        <f t="shared" ref="BL38:BL69" si="42">IF(AW38&gt;0,($J38*AW38*$F$17),"0")</f>
        <v>0</v>
      </c>
      <c r="BM38" s="105" t="str">
        <f t="shared" ref="BM38:BM69" si="43">IF(AX38&gt;0,($J38*AX38*$F$17),"0")</f>
        <v>0</v>
      </c>
      <c r="BN38" s="105" t="str">
        <f t="shared" ref="BN38:BN69" si="44">IF(AY38&gt;0,($J38*AY38*$F$19),"0")</f>
        <v>0</v>
      </c>
      <c r="BO38" s="105" t="str">
        <f t="shared" ref="BO38:BO69" si="45">IF(AZ38&gt;0,($J38*AZ38*$F$20),"0")</f>
        <v>0</v>
      </c>
      <c r="BP38" s="105" t="str">
        <f t="shared" ref="BP38:BP69" si="46">IF(BA38&gt;0,($J38*BA38*$F$21),"0")</f>
        <v>0</v>
      </c>
      <c r="BQ38" s="105" t="str">
        <f t="shared" ref="BQ38:BQ69" si="47">IF(BB38&gt;0,($J38*BB38*$F$22),"0")</f>
        <v>0</v>
      </c>
      <c r="BR38" s="105" t="str">
        <f t="shared" ref="BR38:BR69" si="48">IF(BC38&gt;0,($J38*BC38*$F$23),"0")</f>
        <v>0</v>
      </c>
      <c r="BS38" s="105" t="str">
        <f t="shared" ref="BS38:BS69" si="49">IF(BD38&gt;0,($J38*BD38*$F$24),"0")</f>
        <v>0</v>
      </c>
      <c r="BT38" s="105" t="str">
        <f t="shared" ref="BT38:BT69" si="50">IF(BE38&gt;0,($J38*BE38*$F$25),"0")</f>
        <v>0</v>
      </c>
      <c r="BU38" s="105" t="str">
        <f t="shared" ref="BU38:BU69" si="51">IF(BF38&gt;0,($J38*BF38*$F$26),"0")</f>
        <v>0</v>
      </c>
      <c r="BV38" s="105" t="str">
        <f t="shared" ref="BV38:BV69" si="52">IF(BG38&gt;0,($J38*BG38*$F$27),"0")</f>
        <v>0</v>
      </c>
      <c r="BW38" s="105" t="str">
        <f t="shared" ref="BW38:BW69" si="53">IF(BH38&gt;0,($J38*BH38*$F$28),"0")</f>
        <v>0</v>
      </c>
    </row>
    <row r="39" spans="1:75" ht="20.100000000000001" customHeight="1" thickBot="1" x14ac:dyDescent="0.35">
      <c r="A39" s="56"/>
      <c r="B39" s="78" t="s">
        <v>65</v>
      </c>
      <c r="C39" s="78">
        <v>0.25694444444444448</v>
      </c>
      <c r="D39" s="99" t="s">
        <v>400</v>
      </c>
      <c r="E39" s="99" t="s">
        <v>374</v>
      </c>
      <c r="F39" s="99" t="s">
        <v>401</v>
      </c>
      <c r="G39" s="99" t="s">
        <v>404</v>
      </c>
      <c r="H39" s="99" t="s">
        <v>403</v>
      </c>
      <c r="I39" s="90"/>
      <c r="J39" s="98"/>
      <c r="K39" s="112"/>
      <c r="L39" s="13"/>
      <c r="N39" s="72"/>
      <c r="O39" s="72"/>
      <c r="P39" s="72"/>
      <c r="Q39" s="72"/>
      <c r="R39" s="72"/>
      <c r="S39" s="73"/>
      <c r="T39" s="73"/>
      <c r="U39" s="72"/>
      <c r="V39" s="72"/>
      <c r="W39" s="72"/>
      <c r="X39" s="72"/>
      <c r="Y39" s="72"/>
      <c r="Z39" s="73"/>
      <c r="AA39" s="73"/>
      <c r="AB39" s="72"/>
      <c r="AC39" s="72"/>
      <c r="AD39" s="72"/>
      <c r="AE39" s="72"/>
      <c r="AF39" s="72"/>
      <c r="AG39" s="73"/>
      <c r="AH39" s="73"/>
      <c r="AI39" s="72"/>
      <c r="AJ39" s="72"/>
      <c r="AK39" s="72"/>
      <c r="AL39" s="72"/>
      <c r="AM39" s="72"/>
      <c r="AN39" s="73"/>
      <c r="AO39" s="73"/>
      <c r="AP39" s="72"/>
      <c r="AQ39" s="72"/>
      <c r="AR39" s="72"/>
      <c r="AS39" s="117"/>
      <c r="AT39" s="105">
        <f t="shared" si="9"/>
        <v>0</v>
      </c>
      <c r="AU39" s="105">
        <f t="shared" si="10"/>
        <v>0</v>
      </c>
      <c r="AV39" s="105">
        <f t="shared" si="11"/>
        <v>0</v>
      </c>
      <c r="AW39" s="105">
        <f t="shared" si="12"/>
        <v>0</v>
      </c>
      <c r="AX39" s="105">
        <f t="shared" si="13"/>
        <v>0</v>
      </c>
      <c r="AY39" s="105">
        <f t="shared" si="14"/>
        <v>0</v>
      </c>
      <c r="AZ39" s="105">
        <f t="shared" si="15"/>
        <v>0</v>
      </c>
      <c r="BA39" s="105">
        <f t="shared" si="16"/>
        <v>0</v>
      </c>
      <c r="BB39" s="105">
        <f t="shared" si="17"/>
        <v>0</v>
      </c>
      <c r="BC39" s="105">
        <f t="shared" si="18"/>
        <v>0</v>
      </c>
      <c r="BD39" s="105">
        <f t="shared" si="19"/>
        <v>0</v>
      </c>
      <c r="BE39" s="105">
        <f t="shared" si="20"/>
        <v>0</v>
      </c>
      <c r="BF39" s="105">
        <f t="shared" si="21"/>
        <v>0</v>
      </c>
      <c r="BG39" s="105">
        <f t="shared" si="22"/>
        <v>0</v>
      </c>
      <c r="BH39" s="105">
        <f t="shared" si="23"/>
        <v>0</v>
      </c>
      <c r="BI39" s="105" t="str">
        <f t="shared" ref="BI39:BI40" si="54">IF(AT39&gt;0,($J39*AT39*$F$14),"0")</f>
        <v>0</v>
      </c>
      <c r="BJ39" s="105" t="str">
        <f t="shared" ref="BJ39:BJ40" si="55">IF(AU39&gt;0,($J39*AU39*$F$15),"0")</f>
        <v>0</v>
      </c>
      <c r="BK39" s="105" t="str">
        <f t="shared" ref="BK39:BK40" si="56">IF(AV39&gt;0,($J39*AV39*$F$16),"0")</f>
        <v>0</v>
      </c>
      <c r="BL39" s="105" t="str">
        <f t="shared" ref="BL39:BL40" si="57">IF(AW39&gt;0,($J39*AW39*$F$17),"0")</f>
        <v>0</v>
      </c>
      <c r="BM39" s="105" t="str">
        <f t="shared" ref="BM39:BM40" si="58">IF(AX39&gt;0,($J39*AX39*$F$17),"0")</f>
        <v>0</v>
      </c>
      <c r="BN39" s="105" t="str">
        <f t="shared" ref="BN39:BN40" si="59">IF(AY39&gt;0,($J39*AY39*$F$19),"0")</f>
        <v>0</v>
      </c>
      <c r="BO39" s="105" t="str">
        <f t="shared" ref="BO39:BO40" si="60">IF(AZ39&gt;0,($J39*AZ39*$F$20),"0")</f>
        <v>0</v>
      </c>
      <c r="BP39" s="105" t="str">
        <f t="shared" ref="BP39:BP40" si="61">IF(BA39&gt;0,($J39*BA39*$F$21),"0")</f>
        <v>0</v>
      </c>
      <c r="BQ39" s="105" t="str">
        <f t="shared" ref="BQ39:BQ40" si="62">IF(BB39&gt;0,($J39*BB39*$F$22),"0")</f>
        <v>0</v>
      </c>
      <c r="BR39" s="105" t="str">
        <f t="shared" ref="BR39:BR40" si="63">IF(BC39&gt;0,($J39*BC39*$F$23),"0")</f>
        <v>0</v>
      </c>
      <c r="BS39" s="105" t="str">
        <f t="shared" ref="BS39:BS40" si="64">IF(BD39&gt;0,($J39*BD39*$F$24),"0")</f>
        <v>0</v>
      </c>
      <c r="BT39" s="105" t="str">
        <f t="shared" ref="BT39:BT40" si="65">IF(BE39&gt;0,($J39*BE39*$F$25),"0")</f>
        <v>0</v>
      </c>
      <c r="BU39" s="105" t="str">
        <f t="shared" ref="BU39:BU40" si="66">IF(BF39&gt;0,($J39*BF39*$F$26),"0")</f>
        <v>0</v>
      </c>
      <c r="BV39" s="105" t="str">
        <f t="shared" ref="BV39:BV40" si="67">IF(BG39&gt;0,($J39*BG39*$F$27),"0")</f>
        <v>0</v>
      </c>
      <c r="BW39" s="105" t="str">
        <f t="shared" ref="BW39:BW40" si="68">IF(BH39&gt;0,($J39*BH39*$F$28),"0")</f>
        <v>0</v>
      </c>
    </row>
    <row r="40" spans="1:75" ht="20.25" thickTop="1" thickBot="1" x14ac:dyDescent="0.35">
      <c r="A40" s="56"/>
      <c r="B40" s="78" t="s">
        <v>65</v>
      </c>
      <c r="C40" s="78">
        <v>0.27083333333333331</v>
      </c>
      <c r="D40" s="222" t="s">
        <v>419</v>
      </c>
      <c r="E40" s="223"/>
      <c r="F40" s="223"/>
      <c r="G40" s="223"/>
      <c r="H40" s="224"/>
      <c r="I40" s="90"/>
      <c r="J40" s="98"/>
      <c r="K40" s="112"/>
      <c r="L40" s="13"/>
      <c r="N40" s="72"/>
      <c r="O40" s="72"/>
      <c r="P40" s="72"/>
      <c r="Q40" s="72"/>
      <c r="R40" s="72"/>
      <c r="S40" s="73"/>
      <c r="T40" s="73"/>
      <c r="U40" s="72"/>
      <c r="V40" s="72"/>
      <c r="W40" s="72"/>
      <c r="X40" s="72"/>
      <c r="Y40" s="72"/>
      <c r="Z40" s="73"/>
      <c r="AA40" s="73"/>
      <c r="AB40" s="72"/>
      <c r="AC40" s="72"/>
      <c r="AD40" s="72"/>
      <c r="AE40" s="72"/>
      <c r="AF40" s="72"/>
      <c r="AG40" s="73"/>
      <c r="AH40" s="73"/>
      <c r="AI40" s="72"/>
      <c r="AJ40" s="72"/>
      <c r="AK40" s="72"/>
      <c r="AL40" s="72"/>
      <c r="AM40" s="72"/>
      <c r="AN40" s="73"/>
      <c r="AO40" s="73"/>
      <c r="AP40" s="72"/>
      <c r="AQ40" s="72"/>
      <c r="AR40" s="72"/>
      <c r="AS40" s="117"/>
      <c r="AT40" s="105">
        <f t="shared" si="9"/>
        <v>0</v>
      </c>
      <c r="AU40" s="105">
        <f t="shared" si="10"/>
        <v>0</v>
      </c>
      <c r="AV40" s="105">
        <f t="shared" si="11"/>
        <v>0</v>
      </c>
      <c r="AW40" s="105">
        <f t="shared" si="12"/>
        <v>0</v>
      </c>
      <c r="AX40" s="105">
        <f t="shared" si="13"/>
        <v>0</v>
      </c>
      <c r="AY40" s="105">
        <f t="shared" si="14"/>
        <v>0</v>
      </c>
      <c r="AZ40" s="105">
        <f t="shared" si="15"/>
        <v>0</v>
      </c>
      <c r="BA40" s="105">
        <f t="shared" si="16"/>
        <v>0</v>
      </c>
      <c r="BB40" s="105">
        <f t="shared" si="17"/>
        <v>0</v>
      </c>
      <c r="BC40" s="105">
        <f t="shared" si="18"/>
        <v>0</v>
      </c>
      <c r="BD40" s="105">
        <f t="shared" si="19"/>
        <v>0</v>
      </c>
      <c r="BE40" s="105">
        <f t="shared" si="20"/>
        <v>0</v>
      </c>
      <c r="BF40" s="105">
        <f t="shared" si="21"/>
        <v>0</v>
      </c>
      <c r="BG40" s="105">
        <f t="shared" si="22"/>
        <v>0</v>
      </c>
      <c r="BH40" s="105">
        <f t="shared" si="23"/>
        <v>0</v>
      </c>
      <c r="BI40" s="105" t="str">
        <f t="shared" si="54"/>
        <v>0</v>
      </c>
      <c r="BJ40" s="105" t="str">
        <f t="shared" si="55"/>
        <v>0</v>
      </c>
      <c r="BK40" s="105" t="str">
        <f t="shared" si="56"/>
        <v>0</v>
      </c>
      <c r="BL40" s="105" t="str">
        <f t="shared" si="57"/>
        <v>0</v>
      </c>
      <c r="BM40" s="105" t="str">
        <f t="shared" si="58"/>
        <v>0</v>
      </c>
      <c r="BN40" s="105" t="str">
        <f t="shared" si="59"/>
        <v>0</v>
      </c>
      <c r="BO40" s="105" t="str">
        <f t="shared" si="60"/>
        <v>0</v>
      </c>
      <c r="BP40" s="105" t="str">
        <f t="shared" si="61"/>
        <v>0</v>
      </c>
      <c r="BQ40" s="105" t="str">
        <f t="shared" si="62"/>
        <v>0</v>
      </c>
      <c r="BR40" s="105" t="str">
        <f t="shared" si="63"/>
        <v>0</v>
      </c>
      <c r="BS40" s="105" t="str">
        <f t="shared" si="64"/>
        <v>0</v>
      </c>
      <c r="BT40" s="105" t="str">
        <f t="shared" si="65"/>
        <v>0</v>
      </c>
      <c r="BU40" s="105" t="str">
        <f t="shared" si="66"/>
        <v>0</v>
      </c>
      <c r="BV40" s="105" t="str">
        <f t="shared" si="67"/>
        <v>0</v>
      </c>
      <c r="BW40" s="105" t="str">
        <f t="shared" si="68"/>
        <v>0</v>
      </c>
    </row>
    <row r="41" spans="1:75" ht="20.100000000000001" customHeight="1" thickBot="1" x14ac:dyDescent="0.35">
      <c r="A41" s="55"/>
      <c r="B41" s="81" t="s">
        <v>66</v>
      </c>
      <c r="C41" s="81">
        <v>0.28819444444444448</v>
      </c>
      <c r="D41" s="91" t="s">
        <v>153</v>
      </c>
      <c r="E41" s="91" t="s">
        <v>180</v>
      </c>
      <c r="F41" s="91" t="s">
        <v>206</v>
      </c>
      <c r="G41" s="91" t="s">
        <v>232</v>
      </c>
      <c r="H41" s="92" t="s">
        <v>258</v>
      </c>
      <c r="I41" s="93">
        <v>91</v>
      </c>
      <c r="J41" s="93">
        <f>$I41*'Campaign Total'!$F$40</f>
        <v>91</v>
      </c>
      <c r="K41" s="112">
        <f>SUM(AT41:BH41)</f>
        <v>0</v>
      </c>
      <c r="L41" s="13">
        <f>SUM(BI41:BW41)</f>
        <v>0</v>
      </c>
      <c r="N41" s="74"/>
      <c r="O41" s="74"/>
      <c r="P41" s="74"/>
      <c r="Q41" s="74"/>
      <c r="R41" s="74"/>
      <c r="S41" s="73"/>
      <c r="T41" s="73"/>
      <c r="U41" s="74"/>
      <c r="V41" s="74"/>
      <c r="W41" s="74"/>
      <c r="X41" s="74"/>
      <c r="Y41" s="74"/>
      <c r="Z41" s="73"/>
      <c r="AA41" s="73"/>
      <c r="AB41" s="74"/>
      <c r="AC41" s="74"/>
      <c r="AD41" s="74"/>
      <c r="AE41" s="74"/>
      <c r="AF41" s="74"/>
      <c r="AG41" s="73"/>
      <c r="AH41" s="73"/>
      <c r="AI41" s="74"/>
      <c r="AJ41" s="74"/>
      <c r="AK41" s="74"/>
      <c r="AL41" s="74"/>
      <c r="AM41" s="74"/>
      <c r="AN41" s="73"/>
      <c r="AO41" s="73"/>
      <c r="AP41" s="74"/>
      <c r="AQ41" s="74"/>
      <c r="AR41" s="74"/>
      <c r="AS41" s="117"/>
      <c r="AT41" s="105">
        <f t="shared" si="9"/>
        <v>0</v>
      </c>
      <c r="AU41" s="105">
        <f t="shared" si="10"/>
        <v>0</v>
      </c>
      <c r="AV41" s="105">
        <f t="shared" si="11"/>
        <v>0</v>
      </c>
      <c r="AW41" s="105">
        <f t="shared" si="12"/>
        <v>0</v>
      </c>
      <c r="AX41" s="105">
        <f t="shared" si="13"/>
        <v>0</v>
      </c>
      <c r="AY41" s="105">
        <f t="shared" si="14"/>
        <v>0</v>
      </c>
      <c r="AZ41" s="105">
        <f t="shared" si="15"/>
        <v>0</v>
      </c>
      <c r="BA41" s="105">
        <f t="shared" si="16"/>
        <v>0</v>
      </c>
      <c r="BB41" s="105">
        <f t="shared" si="17"/>
        <v>0</v>
      </c>
      <c r="BC41" s="105">
        <f t="shared" si="18"/>
        <v>0</v>
      </c>
      <c r="BD41" s="105">
        <f t="shared" si="19"/>
        <v>0</v>
      </c>
      <c r="BE41" s="105">
        <f t="shared" si="20"/>
        <v>0</v>
      </c>
      <c r="BF41" s="105">
        <f t="shared" si="21"/>
        <v>0</v>
      </c>
      <c r="BG41" s="105">
        <f t="shared" si="22"/>
        <v>0</v>
      </c>
      <c r="BH41" s="105">
        <f t="shared" si="23"/>
        <v>0</v>
      </c>
      <c r="BI41" s="105" t="str">
        <f t="shared" si="39"/>
        <v>0</v>
      </c>
      <c r="BJ41" s="105" t="str">
        <f t="shared" si="40"/>
        <v>0</v>
      </c>
      <c r="BK41" s="105" t="str">
        <f t="shared" si="41"/>
        <v>0</v>
      </c>
      <c r="BL41" s="105" t="str">
        <f t="shared" si="42"/>
        <v>0</v>
      </c>
      <c r="BM41" s="105" t="str">
        <f t="shared" si="43"/>
        <v>0</v>
      </c>
      <c r="BN41" s="105" t="str">
        <f t="shared" si="44"/>
        <v>0</v>
      </c>
      <c r="BO41" s="105" t="str">
        <f t="shared" si="45"/>
        <v>0</v>
      </c>
      <c r="BP41" s="105" t="str">
        <f t="shared" si="46"/>
        <v>0</v>
      </c>
      <c r="BQ41" s="105" t="str">
        <f t="shared" si="47"/>
        <v>0</v>
      </c>
      <c r="BR41" s="105" t="str">
        <f t="shared" si="48"/>
        <v>0</v>
      </c>
      <c r="BS41" s="105" t="str">
        <f t="shared" si="49"/>
        <v>0</v>
      </c>
      <c r="BT41" s="105" t="str">
        <f t="shared" si="50"/>
        <v>0</v>
      </c>
      <c r="BU41" s="105" t="str">
        <f t="shared" si="51"/>
        <v>0</v>
      </c>
      <c r="BV41" s="105" t="str">
        <f t="shared" si="52"/>
        <v>0</v>
      </c>
      <c r="BW41" s="105" t="str">
        <f t="shared" si="53"/>
        <v>0</v>
      </c>
    </row>
    <row r="42" spans="1:75" ht="20.100000000000001" customHeight="1" thickTop="1" thickBot="1" x14ac:dyDescent="0.35">
      <c r="A42" s="56"/>
      <c r="B42" s="78" t="s">
        <v>65</v>
      </c>
      <c r="C42" s="78">
        <v>0.29166666666666669</v>
      </c>
      <c r="D42" s="222" t="s">
        <v>83</v>
      </c>
      <c r="E42" s="223"/>
      <c r="F42" s="223"/>
      <c r="G42" s="223"/>
      <c r="H42" s="224"/>
      <c r="I42" s="90"/>
      <c r="J42" s="98"/>
      <c r="K42" s="112"/>
      <c r="L42" s="13"/>
      <c r="N42" s="72"/>
      <c r="O42" s="72"/>
      <c r="P42" s="72"/>
      <c r="Q42" s="72"/>
      <c r="R42" s="72"/>
      <c r="S42" s="73"/>
      <c r="T42" s="73"/>
      <c r="U42" s="72"/>
      <c r="V42" s="72"/>
      <c r="W42" s="72"/>
      <c r="X42" s="72"/>
      <c r="Y42" s="72"/>
      <c r="Z42" s="73"/>
      <c r="AA42" s="73"/>
      <c r="AB42" s="72"/>
      <c r="AC42" s="72"/>
      <c r="AD42" s="72"/>
      <c r="AE42" s="72"/>
      <c r="AF42" s="72"/>
      <c r="AG42" s="73"/>
      <c r="AH42" s="73"/>
      <c r="AI42" s="72"/>
      <c r="AJ42" s="72"/>
      <c r="AK42" s="72"/>
      <c r="AL42" s="72"/>
      <c r="AM42" s="72"/>
      <c r="AN42" s="73"/>
      <c r="AO42" s="73"/>
      <c r="AP42" s="72"/>
      <c r="AQ42" s="72"/>
      <c r="AR42" s="72"/>
      <c r="AS42" s="117"/>
      <c r="AT42" s="105">
        <f t="shared" si="9"/>
        <v>0</v>
      </c>
      <c r="AU42" s="105">
        <f t="shared" si="10"/>
        <v>0</v>
      </c>
      <c r="AV42" s="105">
        <f t="shared" si="11"/>
        <v>0</v>
      </c>
      <c r="AW42" s="105">
        <f t="shared" si="12"/>
        <v>0</v>
      </c>
      <c r="AX42" s="105">
        <f t="shared" si="13"/>
        <v>0</v>
      </c>
      <c r="AY42" s="105">
        <f t="shared" si="14"/>
        <v>0</v>
      </c>
      <c r="AZ42" s="105">
        <f t="shared" si="15"/>
        <v>0</v>
      </c>
      <c r="BA42" s="105">
        <f t="shared" si="16"/>
        <v>0</v>
      </c>
      <c r="BB42" s="105">
        <f t="shared" si="17"/>
        <v>0</v>
      </c>
      <c r="BC42" s="105">
        <f t="shared" si="18"/>
        <v>0</v>
      </c>
      <c r="BD42" s="105">
        <f t="shared" si="19"/>
        <v>0</v>
      </c>
      <c r="BE42" s="105">
        <f t="shared" si="20"/>
        <v>0</v>
      </c>
      <c r="BF42" s="105">
        <f t="shared" si="21"/>
        <v>0</v>
      </c>
      <c r="BG42" s="105">
        <f t="shared" si="22"/>
        <v>0</v>
      </c>
      <c r="BH42" s="105">
        <f t="shared" si="23"/>
        <v>0</v>
      </c>
      <c r="BI42" s="105" t="str">
        <f t="shared" si="39"/>
        <v>0</v>
      </c>
      <c r="BJ42" s="105" t="str">
        <f t="shared" si="40"/>
        <v>0</v>
      </c>
      <c r="BK42" s="105" t="str">
        <f t="shared" si="41"/>
        <v>0</v>
      </c>
      <c r="BL42" s="105" t="str">
        <f t="shared" si="42"/>
        <v>0</v>
      </c>
      <c r="BM42" s="105" t="str">
        <f t="shared" si="43"/>
        <v>0</v>
      </c>
      <c r="BN42" s="105" t="str">
        <f t="shared" si="44"/>
        <v>0</v>
      </c>
      <c r="BO42" s="105" t="str">
        <f t="shared" si="45"/>
        <v>0</v>
      </c>
      <c r="BP42" s="105" t="str">
        <f t="shared" si="46"/>
        <v>0</v>
      </c>
      <c r="BQ42" s="105" t="str">
        <f t="shared" si="47"/>
        <v>0</v>
      </c>
      <c r="BR42" s="105" t="str">
        <f t="shared" si="48"/>
        <v>0</v>
      </c>
      <c r="BS42" s="105" t="str">
        <f t="shared" si="49"/>
        <v>0</v>
      </c>
      <c r="BT42" s="105" t="str">
        <f t="shared" si="50"/>
        <v>0</v>
      </c>
      <c r="BU42" s="105" t="str">
        <f t="shared" si="51"/>
        <v>0</v>
      </c>
      <c r="BV42" s="105" t="str">
        <f t="shared" si="52"/>
        <v>0</v>
      </c>
      <c r="BW42" s="105" t="str">
        <f t="shared" si="53"/>
        <v>0</v>
      </c>
    </row>
    <row r="43" spans="1:75" ht="20.100000000000001" customHeight="1" thickBot="1" x14ac:dyDescent="0.35">
      <c r="A43" s="55"/>
      <c r="B43" s="81" t="s">
        <v>66</v>
      </c>
      <c r="C43" s="81">
        <v>0.30902777777777779</v>
      </c>
      <c r="D43" s="91" t="s">
        <v>154</v>
      </c>
      <c r="E43" s="91" t="s">
        <v>181</v>
      </c>
      <c r="F43" s="91" t="s">
        <v>207</v>
      </c>
      <c r="G43" s="91" t="s">
        <v>233</v>
      </c>
      <c r="H43" s="92" t="s">
        <v>259</v>
      </c>
      <c r="I43" s="93">
        <v>126</v>
      </c>
      <c r="J43" s="93">
        <f>$I43*'Campaign Total'!$F$40</f>
        <v>126</v>
      </c>
      <c r="K43" s="112">
        <f>SUM(AT43:BH43)</f>
        <v>0</v>
      </c>
      <c r="L43" s="13">
        <f>SUM(BI43:BW43)</f>
        <v>0</v>
      </c>
      <c r="N43" s="74"/>
      <c r="O43" s="74"/>
      <c r="P43" s="74"/>
      <c r="Q43" s="74"/>
      <c r="R43" s="74"/>
      <c r="S43" s="73"/>
      <c r="T43" s="73"/>
      <c r="U43" s="74"/>
      <c r="V43" s="74"/>
      <c r="W43" s="74"/>
      <c r="X43" s="74"/>
      <c r="Y43" s="74"/>
      <c r="Z43" s="73"/>
      <c r="AA43" s="73"/>
      <c r="AB43" s="74"/>
      <c r="AC43" s="74"/>
      <c r="AD43" s="74"/>
      <c r="AE43" s="74"/>
      <c r="AF43" s="74"/>
      <c r="AG43" s="73"/>
      <c r="AH43" s="73"/>
      <c r="AI43" s="74"/>
      <c r="AJ43" s="74"/>
      <c r="AK43" s="74"/>
      <c r="AL43" s="74"/>
      <c r="AM43" s="74"/>
      <c r="AN43" s="73"/>
      <c r="AO43" s="73"/>
      <c r="AP43" s="74"/>
      <c r="AQ43" s="74"/>
      <c r="AR43" s="74"/>
      <c r="AS43" s="117"/>
      <c r="AT43" s="105">
        <f t="shared" si="9"/>
        <v>0</v>
      </c>
      <c r="AU43" s="105">
        <f t="shared" si="10"/>
        <v>0</v>
      </c>
      <c r="AV43" s="105">
        <f t="shared" si="11"/>
        <v>0</v>
      </c>
      <c r="AW43" s="105">
        <f t="shared" si="12"/>
        <v>0</v>
      </c>
      <c r="AX43" s="105">
        <f t="shared" si="13"/>
        <v>0</v>
      </c>
      <c r="AY43" s="105">
        <f t="shared" si="14"/>
        <v>0</v>
      </c>
      <c r="AZ43" s="105">
        <f t="shared" si="15"/>
        <v>0</v>
      </c>
      <c r="BA43" s="105">
        <f t="shared" si="16"/>
        <v>0</v>
      </c>
      <c r="BB43" s="105">
        <f t="shared" si="17"/>
        <v>0</v>
      </c>
      <c r="BC43" s="105">
        <f t="shared" si="18"/>
        <v>0</v>
      </c>
      <c r="BD43" s="105">
        <f t="shared" si="19"/>
        <v>0</v>
      </c>
      <c r="BE43" s="105">
        <f t="shared" si="20"/>
        <v>0</v>
      </c>
      <c r="BF43" s="105">
        <f t="shared" si="21"/>
        <v>0</v>
      </c>
      <c r="BG43" s="105">
        <f t="shared" si="22"/>
        <v>0</v>
      </c>
      <c r="BH43" s="105">
        <f t="shared" si="23"/>
        <v>0</v>
      </c>
      <c r="BI43" s="105" t="str">
        <f t="shared" si="39"/>
        <v>0</v>
      </c>
      <c r="BJ43" s="105" t="str">
        <f t="shared" si="40"/>
        <v>0</v>
      </c>
      <c r="BK43" s="105" t="str">
        <f t="shared" si="41"/>
        <v>0</v>
      </c>
      <c r="BL43" s="105" t="str">
        <f t="shared" si="42"/>
        <v>0</v>
      </c>
      <c r="BM43" s="105" t="str">
        <f t="shared" si="43"/>
        <v>0</v>
      </c>
      <c r="BN43" s="105" t="str">
        <f t="shared" si="44"/>
        <v>0</v>
      </c>
      <c r="BO43" s="105" t="str">
        <f t="shared" si="45"/>
        <v>0</v>
      </c>
      <c r="BP43" s="105" t="str">
        <f t="shared" si="46"/>
        <v>0</v>
      </c>
      <c r="BQ43" s="105" t="str">
        <f t="shared" si="47"/>
        <v>0</v>
      </c>
      <c r="BR43" s="105" t="str">
        <f t="shared" si="48"/>
        <v>0</v>
      </c>
      <c r="BS43" s="105" t="str">
        <f t="shared" si="49"/>
        <v>0</v>
      </c>
      <c r="BT43" s="105" t="str">
        <f t="shared" si="50"/>
        <v>0</v>
      </c>
      <c r="BU43" s="105" t="str">
        <f t="shared" si="51"/>
        <v>0</v>
      </c>
      <c r="BV43" s="105" t="str">
        <f t="shared" si="52"/>
        <v>0</v>
      </c>
      <c r="BW43" s="105" t="str">
        <f t="shared" si="53"/>
        <v>0</v>
      </c>
    </row>
    <row r="44" spans="1:75" ht="20.100000000000001" customHeight="1" thickTop="1" thickBot="1" x14ac:dyDescent="0.35">
      <c r="A44" s="56"/>
      <c r="B44" s="78" t="s">
        <v>65</v>
      </c>
      <c r="C44" s="78">
        <v>0.31111111111111112</v>
      </c>
      <c r="D44" s="222" t="s">
        <v>83</v>
      </c>
      <c r="E44" s="223"/>
      <c r="F44" s="223"/>
      <c r="G44" s="223"/>
      <c r="H44" s="224"/>
      <c r="I44" s="90"/>
      <c r="J44" s="98"/>
      <c r="K44" s="112"/>
      <c r="L44" s="13"/>
      <c r="N44" s="72"/>
      <c r="O44" s="72"/>
      <c r="P44" s="72"/>
      <c r="Q44" s="72"/>
      <c r="R44" s="72"/>
      <c r="S44" s="73"/>
      <c r="T44" s="73"/>
      <c r="U44" s="72"/>
      <c r="V44" s="72"/>
      <c r="W44" s="72"/>
      <c r="X44" s="72"/>
      <c r="Y44" s="72"/>
      <c r="Z44" s="73"/>
      <c r="AA44" s="73"/>
      <c r="AB44" s="72"/>
      <c r="AC44" s="72"/>
      <c r="AD44" s="72"/>
      <c r="AE44" s="72"/>
      <c r="AF44" s="72"/>
      <c r="AG44" s="73"/>
      <c r="AH44" s="73"/>
      <c r="AI44" s="72"/>
      <c r="AJ44" s="72"/>
      <c r="AK44" s="72"/>
      <c r="AL44" s="72"/>
      <c r="AM44" s="72"/>
      <c r="AN44" s="73"/>
      <c r="AO44" s="73"/>
      <c r="AP44" s="72"/>
      <c r="AQ44" s="72"/>
      <c r="AR44" s="72"/>
      <c r="AS44" s="117"/>
      <c r="AT44" s="105">
        <f t="shared" si="9"/>
        <v>0</v>
      </c>
      <c r="AU44" s="105">
        <f t="shared" si="10"/>
        <v>0</v>
      </c>
      <c r="AV44" s="105">
        <f t="shared" si="11"/>
        <v>0</v>
      </c>
      <c r="AW44" s="105">
        <f t="shared" si="12"/>
        <v>0</v>
      </c>
      <c r="AX44" s="105">
        <f t="shared" si="13"/>
        <v>0</v>
      </c>
      <c r="AY44" s="105">
        <f t="shared" si="14"/>
        <v>0</v>
      </c>
      <c r="AZ44" s="105">
        <f t="shared" si="15"/>
        <v>0</v>
      </c>
      <c r="BA44" s="105">
        <f t="shared" si="16"/>
        <v>0</v>
      </c>
      <c r="BB44" s="105">
        <f t="shared" si="17"/>
        <v>0</v>
      </c>
      <c r="BC44" s="105">
        <f t="shared" si="18"/>
        <v>0</v>
      </c>
      <c r="BD44" s="105">
        <f t="shared" si="19"/>
        <v>0</v>
      </c>
      <c r="BE44" s="105">
        <f t="shared" si="20"/>
        <v>0</v>
      </c>
      <c r="BF44" s="105">
        <f t="shared" si="21"/>
        <v>0</v>
      </c>
      <c r="BG44" s="105">
        <f t="shared" si="22"/>
        <v>0</v>
      </c>
      <c r="BH44" s="105">
        <f t="shared" si="23"/>
        <v>0</v>
      </c>
      <c r="BI44" s="105" t="str">
        <f t="shared" si="39"/>
        <v>0</v>
      </c>
      <c r="BJ44" s="105" t="str">
        <f t="shared" si="40"/>
        <v>0</v>
      </c>
      <c r="BK44" s="105" t="str">
        <f t="shared" si="41"/>
        <v>0</v>
      </c>
      <c r="BL44" s="105" t="str">
        <f t="shared" si="42"/>
        <v>0</v>
      </c>
      <c r="BM44" s="105" t="str">
        <f t="shared" si="43"/>
        <v>0</v>
      </c>
      <c r="BN44" s="105" t="str">
        <f t="shared" si="44"/>
        <v>0</v>
      </c>
      <c r="BO44" s="105" t="str">
        <f t="shared" si="45"/>
        <v>0</v>
      </c>
      <c r="BP44" s="105" t="str">
        <f t="shared" si="46"/>
        <v>0</v>
      </c>
      <c r="BQ44" s="105" t="str">
        <f t="shared" si="47"/>
        <v>0</v>
      </c>
      <c r="BR44" s="105" t="str">
        <f t="shared" si="48"/>
        <v>0</v>
      </c>
      <c r="BS44" s="105" t="str">
        <f t="shared" si="49"/>
        <v>0</v>
      </c>
      <c r="BT44" s="105" t="str">
        <f t="shared" si="50"/>
        <v>0</v>
      </c>
      <c r="BU44" s="105" t="str">
        <f t="shared" si="51"/>
        <v>0</v>
      </c>
      <c r="BV44" s="105" t="str">
        <f t="shared" si="52"/>
        <v>0</v>
      </c>
      <c r="BW44" s="105" t="str">
        <f t="shared" si="53"/>
        <v>0</v>
      </c>
    </row>
    <row r="45" spans="1:75" ht="20.100000000000001" customHeight="1" thickBot="1" x14ac:dyDescent="0.35">
      <c r="A45" s="55"/>
      <c r="B45" s="81" t="s">
        <v>66</v>
      </c>
      <c r="C45" s="81">
        <v>0.3298611111111111</v>
      </c>
      <c r="D45" s="91" t="s">
        <v>155</v>
      </c>
      <c r="E45" s="91" t="s">
        <v>182</v>
      </c>
      <c r="F45" s="91" t="s">
        <v>208</v>
      </c>
      <c r="G45" s="91" t="s">
        <v>234</v>
      </c>
      <c r="H45" s="92" t="s">
        <v>260</v>
      </c>
      <c r="I45" s="93">
        <v>124</v>
      </c>
      <c r="J45" s="93">
        <f>$I45*'Campaign Total'!$F$40</f>
        <v>124</v>
      </c>
      <c r="K45" s="112">
        <f>SUM(AT45:BH45)</f>
        <v>0</v>
      </c>
      <c r="L45" s="13">
        <f>SUM(BI45:BW45)</f>
        <v>0</v>
      </c>
      <c r="N45" s="74"/>
      <c r="O45" s="74"/>
      <c r="P45" s="74"/>
      <c r="Q45" s="74"/>
      <c r="R45" s="74"/>
      <c r="S45" s="73"/>
      <c r="T45" s="73"/>
      <c r="U45" s="74"/>
      <c r="V45" s="74"/>
      <c r="W45" s="74"/>
      <c r="X45" s="74"/>
      <c r="Y45" s="74"/>
      <c r="Z45" s="73"/>
      <c r="AA45" s="73"/>
      <c r="AB45" s="74"/>
      <c r="AC45" s="74"/>
      <c r="AD45" s="74"/>
      <c r="AE45" s="74"/>
      <c r="AF45" s="74"/>
      <c r="AG45" s="73"/>
      <c r="AH45" s="73"/>
      <c r="AI45" s="74"/>
      <c r="AJ45" s="74"/>
      <c r="AK45" s="74"/>
      <c r="AL45" s="74"/>
      <c r="AM45" s="74"/>
      <c r="AN45" s="73"/>
      <c r="AO45" s="73"/>
      <c r="AP45" s="74"/>
      <c r="AQ45" s="74"/>
      <c r="AR45" s="74"/>
      <c r="AS45" s="117"/>
      <c r="AT45" s="105">
        <f t="shared" si="9"/>
        <v>0</v>
      </c>
      <c r="AU45" s="105">
        <f t="shared" si="10"/>
        <v>0</v>
      </c>
      <c r="AV45" s="105">
        <f t="shared" si="11"/>
        <v>0</v>
      </c>
      <c r="AW45" s="105">
        <f t="shared" si="12"/>
        <v>0</v>
      </c>
      <c r="AX45" s="105">
        <f t="shared" si="13"/>
        <v>0</v>
      </c>
      <c r="AY45" s="105">
        <f t="shared" si="14"/>
        <v>0</v>
      </c>
      <c r="AZ45" s="105">
        <f t="shared" si="15"/>
        <v>0</v>
      </c>
      <c r="BA45" s="105">
        <f t="shared" si="16"/>
        <v>0</v>
      </c>
      <c r="BB45" s="105">
        <f t="shared" si="17"/>
        <v>0</v>
      </c>
      <c r="BC45" s="105">
        <f t="shared" si="18"/>
        <v>0</v>
      </c>
      <c r="BD45" s="105">
        <f t="shared" si="19"/>
        <v>0</v>
      </c>
      <c r="BE45" s="105">
        <f t="shared" si="20"/>
        <v>0</v>
      </c>
      <c r="BF45" s="105">
        <f t="shared" si="21"/>
        <v>0</v>
      </c>
      <c r="BG45" s="105">
        <f t="shared" si="22"/>
        <v>0</v>
      </c>
      <c r="BH45" s="105">
        <f t="shared" si="23"/>
        <v>0</v>
      </c>
      <c r="BI45" s="105" t="str">
        <f t="shared" si="39"/>
        <v>0</v>
      </c>
      <c r="BJ45" s="105" t="str">
        <f t="shared" si="40"/>
        <v>0</v>
      </c>
      <c r="BK45" s="105" t="str">
        <f t="shared" si="41"/>
        <v>0</v>
      </c>
      <c r="BL45" s="105" t="str">
        <f t="shared" si="42"/>
        <v>0</v>
      </c>
      <c r="BM45" s="105" t="str">
        <f t="shared" si="43"/>
        <v>0</v>
      </c>
      <c r="BN45" s="105" t="str">
        <f t="shared" si="44"/>
        <v>0</v>
      </c>
      <c r="BO45" s="105" t="str">
        <f t="shared" si="45"/>
        <v>0</v>
      </c>
      <c r="BP45" s="105" t="str">
        <f t="shared" si="46"/>
        <v>0</v>
      </c>
      <c r="BQ45" s="105" t="str">
        <f t="shared" si="47"/>
        <v>0</v>
      </c>
      <c r="BR45" s="105" t="str">
        <f t="shared" si="48"/>
        <v>0</v>
      </c>
      <c r="BS45" s="105" t="str">
        <f t="shared" si="49"/>
        <v>0</v>
      </c>
      <c r="BT45" s="105" t="str">
        <f t="shared" si="50"/>
        <v>0</v>
      </c>
      <c r="BU45" s="105" t="str">
        <f t="shared" si="51"/>
        <v>0</v>
      </c>
      <c r="BV45" s="105" t="str">
        <f t="shared" si="52"/>
        <v>0</v>
      </c>
      <c r="BW45" s="105" t="str">
        <f t="shared" si="53"/>
        <v>0</v>
      </c>
    </row>
    <row r="46" spans="1:75" ht="20.100000000000001" customHeight="1" thickTop="1" thickBot="1" x14ac:dyDescent="0.35">
      <c r="A46" s="56"/>
      <c r="B46" s="78" t="s">
        <v>65</v>
      </c>
      <c r="C46" s="78">
        <v>0.33194444444444443</v>
      </c>
      <c r="D46" s="222" t="s">
        <v>83</v>
      </c>
      <c r="E46" s="223"/>
      <c r="F46" s="223"/>
      <c r="G46" s="223"/>
      <c r="H46" s="224"/>
      <c r="I46" s="90"/>
      <c r="J46" s="98"/>
      <c r="K46" s="112"/>
      <c r="L46" s="13"/>
      <c r="N46" s="72"/>
      <c r="O46" s="72"/>
      <c r="P46" s="72"/>
      <c r="Q46" s="72"/>
      <c r="R46" s="72"/>
      <c r="S46" s="73"/>
      <c r="T46" s="73"/>
      <c r="U46" s="72"/>
      <c r="V46" s="72"/>
      <c r="W46" s="72"/>
      <c r="X46" s="72"/>
      <c r="Y46" s="72"/>
      <c r="Z46" s="73"/>
      <c r="AA46" s="73"/>
      <c r="AB46" s="72"/>
      <c r="AC46" s="72"/>
      <c r="AD46" s="72"/>
      <c r="AE46" s="72"/>
      <c r="AF46" s="72"/>
      <c r="AG46" s="73"/>
      <c r="AH46" s="73"/>
      <c r="AI46" s="72"/>
      <c r="AJ46" s="72"/>
      <c r="AK46" s="72"/>
      <c r="AL46" s="72"/>
      <c r="AM46" s="72"/>
      <c r="AN46" s="73"/>
      <c r="AO46" s="73"/>
      <c r="AP46" s="72"/>
      <c r="AQ46" s="72"/>
      <c r="AR46" s="72"/>
      <c r="AS46" s="117"/>
      <c r="AT46" s="105">
        <f t="shared" si="9"/>
        <v>0</v>
      </c>
      <c r="AU46" s="105">
        <f t="shared" si="10"/>
        <v>0</v>
      </c>
      <c r="AV46" s="105">
        <f t="shared" si="11"/>
        <v>0</v>
      </c>
      <c r="AW46" s="105">
        <f t="shared" si="12"/>
        <v>0</v>
      </c>
      <c r="AX46" s="105">
        <f t="shared" si="13"/>
        <v>0</v>
      </c>
      <c r="AY46" s="105">
        <f t="shared" si="14"/>
        <v>0</v>
      </c>
      <c r="AZ46" s="105">
        <f t="shared" si="15"/>
        <v>0</v>
      </c>
      <c r="BA46" s="105">
        <f t="shared" si="16"/>
        <v>0</v>
      </c>
      <c r="BB46" s="105">
        <f t="shared" si="17"/>
        <v>0</v>
      </c>
      <c r="BC46" s="105">
        <f t="shared" si="18"/>
        <v>0</v>
      </c>
      <c r="BD46" s="105">
        <f t="shared" si="19"/>
        <v>0</v>
      </c>
      <c r="BE46" s="105">
        <f t="shared" si="20"/>
        <v>0</v>
      </c>
      <c r="BF46" s="105">
        <f t="shared" si="21"/>
        <v>0</v>
      </c>
      <c r="BG46" s="105">
        <f t="shared" si="22"/>
        <v>0</v>
      </c>
      <c r="BH46" s="105">
        <f t="shared" si="23"/>
        <v>0</v>
      </c>
      <c r="BI46" s="105" t="str">
        <f t="shared" si="39"/>
        <v>0</v>
      </c>
      <c r="BJ46" s="105" t="str">
        <f t="shared" si="40"/>
        <v>0</v>
      </c>
      <c r="BK46" s="105" t="str">
        <f t="shared" si="41"/>
        <v>0</v>
      </c>
      <c r="BL46" s="105" t="str">
        <f t="shared" si="42"/>
        <v>0</v>
      </c>
      <c r="BM46" s="105" t="str">
        <f t="shared" si="43"/>
        <v>0</v>
      </c>
      <c r="BN46" s="105" t="str">
        <f t="shared" si="44"/>
        <v>0</v>
      </c>
      <c r="BO46" s="105" t="str">
        <f t="shared" si="45"/>
        <v>0</v>
      </c>
      <c r="BP46" s="105" t="str">
        <f t="shared" si="46"/>
        <v>0</v>
      </c>
      <c r="BQ46" s="105" t="str">
        <f t="shared" si="47"/>
        <v>0</v>
      </c>
      <c r="BR46" s="105" t="str">
        <f t="shared" si="48"/>
        <v>0</v>
      </c>
      <c r="BS46" s="105" t="str">
        <f t="shared" si="49"/>
        <v>0</v>
      </c>
      <c r="BT46" s="105" t="str">
        <f t="shared" si="50"/>
        <v>0</v>
      </c>
      <c r="BU46" s="105" t="str">
        <f t="shared" si="51"/>
        <v>0</v>
      </c>
      <c r="BV46" s="105" t="str">
        <f t="shared" si="52"/>
        <v>0</v>
      </c>
      <c r="BW46" s="105" t="str">
        <f t="shared" si="53"/>
        <v>0</v>
      </c>
    </row>
    <row r="47" spans="1:75" ht="20.100000000000001" customHeight="1" thickBot="1" x14ac:dyDescent="0.35">
      <c r="A47" s="55"/>
      <c r="B47" s="81" t="s">
        <v>66</v>
      </c>
      <c r="C47" s="81">
        <v>0.34375</v>
      </c>
      <c r="D47" s="91" t="s">
        <v>156</v>
      </c>
      <c r="E47" s="91" t="s">
        <v>183</v>
      </c>
      <c r="F47" s="91" t="s">
        <v>209</v>
      </c>
      <c r="G47" s="91" t="s">
        <v>235</v>
      </c>
      <c r="H47" s="92" t="s">
        <v>261</v>
      </c>
      <c r="I47" s="93">
        <v>128</v>
      </c>
      <c r="J47" s="93">
        <f>$I47*'Campaign Total'!$F$40</f>
        <v>128</v>
      </c>
      <c r="K47" s="112">
        <f>SUM(AT47:BH47)</f>
        <v>0</v>
      </c>
      <c r="L47" s="13">
        <f>SUM(BI47:BW47)</f>
        <v>0</v>
      </c>
      <c r="N47" s="74"/>
      <c r="O47" s="74"/>
      <c r="P47" s="74"/>
      <c r="Q47" s="74"/>
      <c r="R47" s="74"/>
      <c r="S47" s="73"/>
      <c r="T47" s="73"/>
      <c r="U47" s="74"/>
      <c r="V47" s="74"/>
      <c r="W47" s="74"/>
      <c r="X47" s="74"/>
      <c r="Y47" s="74"/>
      <c r="Z47" s="73"/>
      <c r="AA47" s="73"/>
      <c r="AB47" s="74"/>
      <c r="AC47" s="74"/>
      <c r="AD47" s="74"/>
      <c r="AE47" s="74"/>
      <c r="AF47" s="74"/>
      <c r="AG47" s="73"/>
      <c r="AH47" s="73"/>
      <c r="AI47" s="74"/>
      <c r="AJ47" s="74"/>
      <c r="AK47" s="74"/>
      <c r="AL47" s="74"/>
      <c r="AM47" s="74"/>
      <c r="AN47" s="73"/>
      <c r="AO47" s="73"/>
      <c r="AP47" s="74"/>
      <c r="AQ47" s="74"/>
      <c r="AR47" s="74"/>
      <c r="AS47" s="117"/>
      <c r="AT47" s="105">
        <f t="shared" si="9"/>
        <v>0</v>
      </c>
      <c r="AU47" s="105">
        <f t="shared" si="10"/>
        <v>0</v>
      </c>
      <c r="AV47" s="105">
        <f t="shared" si="11"/>
        <v>0</v>
      </c>
      <c r="AW47" s="105">
        <f t="shared" si="12"/>
        <v>0</v>
      </c>
      <c r="AX47" s="105">
        <f t="shared" si="13"/>
        <v>0</v>
      </c>
      <c r="AY47" s="105">
        <f t="shared" si="14"/>
        <v>0</v>
      </c>
      <c r="AZ47" s="105">
        <f t="shared" si="15"/>
        <v>0</v>
      </c>
      <c r="BA47" s="105">
        <f t="shared" si="16"/>
        <v>0</v>
      </c>
      <c r="BB47" s="105">
        <f t="shared" si="17"/>
        <v>0</v>
      </c>
      <c r="BC47" s="105">
        <f t="shared" si="18"/>
        <v>0</v>
      </c>
      <c r="BD47" s="105">
        <f t="shared" si="19"/>
        <v>0</v>
      </c>
      <c r="BE47" s="105">
        <f t="shared" si="20"/>
        <v>0</v>
      </c>
      <c r="BF47" s="105">
        <f t="shared" si="21"/>
        <v>0</v>
      </c>
      <c r="BG47" s="105">
        <f t="shared" si="22"/>
        <v>0</v>
      </c>
      <c r="BH47" s="105">
        <f t="shared" si="23"/>
        <v>0</v>
      </c>
      <c r="BI47" s="105" t="str">
        <f t="shared" si="39"/>
        <v>0</v>
      </c>
      <c r="BJ47" s="105" t="str">
        <f t="shared" si="40"/>
        <v>0</v>
      </c>
      <c r="BK47" s="105" t="str">
        <f t="shared" si="41"/>
        <v>0</v>
      </c>
      <c r="BL47" s="105" t="str">
        <f t="shared" si="42"/>
        <v>0</v>
      </c>
      <c r="BM47" s="105" t="str">
        <f t="shared" si="43"/>
        <v>0</v>
      </c>
      <c r="BN47" s="105" t="str">
        <f t="shared" si="44"/>
        <v>0</v>
      </c>
      <c r="BO47" s="105" t="str">
        <f t="shared" si="45"/>
        <v>0</v>
      </c>
      <c r="BP47" s="105" t="str">
        <f t="shared" si="46"/>
        <v>0</v>
      </c>
      <c r="BQ47" s="105" t="str">
        <f t="shared" si="47"/>
        <v>0</v>
      </c>
      <c r="BR47" s="105" t="str">
        <f t="shared" si="48"/>
        <v>0</v>
      </c>
      <c r="BS47" s="105" t="str">
        <f t="shared" si="49"/>
        <v>0</v>
      </c>
      <c r="BT47" s="105" t="str">
        <f t="shared" si="50"/>
        <v>0</v>
      </c>
      <c r="BU47" s="105" t="str">
        <f t="shared" si="51"/>
        <v>0</v>
      </c>
      <c r="BV47" s="105" t="str">
        <f t="shared" si="52"/>
        <v>0</v>
      </c>
      <c r="BW47" s="105" t="str">
        <f t="shared" si="53"/>
        <v>0</v>
      </c>
    </row>
    <row r="48" spans="1:75" ht="20.100000000000001" customHeight="1" thickTop="1" thickBot="1" x14ac:dyDescent="0.35">
      <c r="A48" s="56"/>
      <c r="B48" s="78" t="s">
        <v>65</v>
      </c>
      <c r="C48" s="78">
        <v>0.34583333333333338</v>
      </c>
      <c r="D48" s="222" t="s">
        <v>83</v>
      </c>
      <c r="E48" s="223"/>
      <c r="F48" s="223"/>
      <c r="G48" s="223"/>
      <c r="H48" s="224"/>
      <c r="I48" s="90"/>
      <c r="J48" s="98"/>
      <c r="K48" s="112"/>
      <c r="L48" s="13"/>
      <c r="N48" s="72"/>
      <c r="O48" s="72"/>
      <c r="P48" s="72"/>
      <c r="Q48" s="72"/>
      <c r="R48" s="72"/>
      <c r="S48" s="73"/>
      <c r="T48" s="73"/>
      <c r="U48" s="72"/>
      <c r="V48" s="72"/>
      <c r="W48" s="72"/>
      <c r="X48" s="72"/>
      <c r="Y48" s="72"/>
      <c r="Z48" s="73"/>
      <c r="AA48" s="73"/>
      <c r="AB48" s="72"/>
      <c r="AC48" s="72"/>
      <c r="AD48" s="72"/>
      <c r="AE48" s="72"/>
      <c r="AF48" s="72"/>
      <c r="AG48" s="73"/>
      <c r="AH48" s="73"/>
      <c r="AI48" s="72"/>
      <c r="AJ48" s="72"/>
      <c r="AK48" s="72"/>
      <c r="AL48" s="72"/>
      <c r="AM48" s="72"/>
      <c r="AN48" s="73"/>
      <c r="AO48" s="73"/>
      <c r="AP48" s="72"/>
      <c r="AQ48" s="72"/>
      <c r="AR48" s="72"/>
      <c r="AS48" s="117"/>
      <c r="AT48" s="105">
        <f t="shared" si="9"/>
        <v>0</v>
      </c>
      <c r="AU48" s="105">
        <f t="shared" si="10"/>
        <v>0</v>
      </c>
      <c r="AV48" s="105">
        <f t="shared" si="11"/>
        <v>0</v>
      </c>
      <c r="AW48" s="105">
        <f t="shared" si="12"/>
        <v>0</v>
      </c>
      <c r="AX48" s="105">
        <f t="shared" si="13"/>
        <v>0</v>
      </c>
      <c r="AY48" s="105">
        <f t="shared" si="14"/>
        <v>0</v>
      </c>
      <c r="AZ48" s="105">
        <f t="shared" si="15"/>
        <v>0</v>
      </c>
      <c r="BA48" s="105">
        <f t="shared" si="16"/>
        <v>0</v>
      </c>
      <c r="BB48" s="105">
        <f t="shared" si="17"/>
        <v>0</v>
      </c>
      <c r="BC48" s="105">
        <f t="shared" si="18"/>
        <v>0</v>
      </c>
      <c r="BD48" s="105">
        <f t="shared" si="19"/>
        <v>0</v>
      </c>
      <c r="BE48" s="105">
        <f t="shared" si="20"/>
        <v>0</v>
      </c>
      <c r="BF48" s="105">
        <f t="shared" si="21"/>
        <v>0</v>
      </c>
      <c r="BG48" s="105">
        <f t="shared" si="22"/>
        <v>0</v>
      </c>
      <c r="BH48" s="105">
        <f t="shared" si="23"/>
        <v>0</v>
      </c>
      <c r="BI48" s="105" t="str">
        <f t="shared" si="39"/>
        <v>0</v>
      </c>
      <c r="BJ48" s="105" t="str">
        <f t="shared" si="40"/>
        <v>0</v>
      </c>
      <c r="BK48" s="105" t="str">
        <f t="shared" si="41"/>
        <v>0</v>
      </c>
      <c r="BL48" s="105" t="str">
        <f t="shared" si="42"/>
        <v>0</v>
      </c>
      <c r="BM48" s="105" t="str">
        <f t="shared" si="43"/>
        <v>0</v>
      </c>
      <c r="BN48" s="105" t="str">
        <f t="shared" si="44"/>
        <v>0</v>
      </c>
      <c r="BO48" s="105" t="str">
        <f t="shared" si="45"/>
        <v>0</v>
      </c>
      <c r="BP48" s="105" t="str">
        <f t="shared" si="46"/>
        <v>0</v>
      </c>
      <c r="BQ48" s="105" t="str">
        <f t="shared" si="47"/>
        <v>0</v>
      </c>
      <c r="BR48" s="105" t="str">
        <f t="shared" si="48"/>
        <v>0</v>
      </c>
      <c r="BS48" s="105" t="str">
        <f t="shared" si="49"/>
        <v>0</v>
      </c>
      <c r="BT48" s="105" t="str">
        <f t="shared" si="50"/>
        <v>0</v>
      </c>
      <c r="BU48" s="105" t="str">
        <f t="shared" si="51"/>
        <v>0</v>
      </c>
      <c r="BV48" s="105" t="str">
        <f t="shared" si="52"/>
        <v>0</v>
      </c>
      <c r="BW48" s="105" t="str">
        <f t="shared" si="53"/>
        <v>0</v>
      </c>
    </row>
    <row r="49" spans="1:75" ht="20.100000000000001" customHeight="1" thickBot="1" x14ac:dyDescent="0.35">
      <c r="A49" s="55"/>
      <c r="B49" s="81" t="s">
        <v>66</v>
      </c>
      <c r="C49" s="81">
        <v>0.37152777777777773</v>
      </c>
      <c r="D49" s="91" t="s">
        <v>364</v>
      </c>
      <c r="E49" s="91" t="s">
        <v>365</v>
      </c>
      <c r="F49" s="91" t="s">
        <v>366</v>
      </c>
      <c r="G49" s="91" t="s">
        <v>367</v>
      </c>
      <c r="H49" s="92" t="s">
        <v>368</v>
      </c>
      <c r="I49" s="93">
        <v>128</v>
      </c>
      <c r="J49" s="93">
        <f>$I49*'Campaign Total'!$F$40</f>
        <v>128</v>
      </c>
      <c r="K49" s="112">
        <f t="shared" ref="K49" si="69">SUM(AT49:BH49)</f>
        <v>0</v>
      </c>
      <c r="L49" s="13">
        <f t="shared" ref="L49" si="70">SUM(BI49:BW49)</f>
        <v>0</v>
      </c>
      <c r="N49" s="74"/>
      <c r="O49" s="74"/>
      <c r="P49" s="74"/>
      <c r="Q49" s="74"/>
      <c r="R49" s="74"/>
      <c r="S49" s="73"/>
      <c r="T49" s="73"/>
      <c r="U49" s="74"/>
      <c r="V49" s="74"/>
      <c r="W49" s="74"/>
      <c r="X49" s="74"/>
      <c r="Y49" s="74"/>
      <c r="Z49" s="73"/>
      <c r="AA49" s="73"/>
      <c r="AB49" s="74"/>
      <c r="AC49" s="74"/>
      <c r="AD49" s="74"/>
      <c r="AE49" s="74"/>
      <c r="AF49" s="74"/>
      <c r="AG49" s="73"/>
      <c r="AH49" s="73"/>
      <c r="AI49" s="74"/>
      <c r="AJ49" s="74"/>
      <c r="AK49" s="74"/>
      <c r="AL49" s="74"/>
      <c r="AM49" s="74"/>
      <c r="AN49" s="73"/>
      <c r="AO49" s="73"/>
      <c r="AP49" s="74"/>
      <c r="AQ49" s="74"/>
      <c r="AR49" s="74"/>
      <c r="AS49" s="117"/>
      <c r="AT49" s="105">
        <f t="shared" si="9"/>
        <v>0</v>
      </c>
      <c r="AU49" s="105">
        <f t="shared" si="10"/>
        <v>0</v>
      </c>
      <c r="AV49" s="105">
        <f t="shared" si="11"/>
        <v>0</v>
      </c>
      <c r="AW49" s="105">
        <f t="shared" si="12"/>
        <v>0</v>
      </c>
      <c r="AX49" s="105">
        <f t="shared" si="13"/>
        <v>0</v>
      </c>
      <c r="AY49" s="105">
        <f t="shared" si="14"/>
        <v>0</v>
      </c>
      <c r="AZ49" s="105">
        <f t="shared" si="15"/>
        <v>0</v>
      </c>
      <c r="BA49" s="105">
        <f t="shared" si="16"/>
        <v>0</v>
      </c>
      <c r="BB49" s="105">
        <f t="shared" si="17"/>
        <v>0</v>
      </c>
      <c r="BC49" s="105">
        <f t="shared" si="18"/>
        <v>0</v>
      </c>
      <c r="BD49" s="105">
        <f t="shared" si="19"/>
        <v>0</v>
      </c>
      <c r="BE49" s="105">
        <f t="shared" si="20"/>
        <v>0</v>
      </c>
      <c r="BF49" s="105">
        <f t="shared" si="21"/>
        <v>0</v>
      </c>
      <c r="BG49" s="105">
        <f t="shared" si="22"/>
        <v>0</v>
      </c>
      <c r="BH49" s="105">
        <f t="shared" si="23"/>
        <v>0</v>
      </c>
      <c r="BI49" s="105" t="str">
        <f t="shared" ref="BI49" si="71">IF(AT49&gt;0,($J49*AT49*$F$14),"0")</f>
        <v>0</v>
      </c>
      <c r="BJ49" s="105" t="str">
        <f t="shared" ref="BJ49" si="72">IF(AU49&gt;0,($J49*AU49*$F$15),"0")</f>
        <v>0</v>
      </c>
      <c r="BK49" s="105" t="str">
        <f t="shared" ref="BK49" si="73">IF(AV49&gt;0,($J49*AV49*$F$16),"0")</f>
        <v>0</v>
      </c>
      <c r="BL49" s="105" t="str">
        <f t="shared" ref="BL49" si="74">IF(AW49&gt;0,($J49*AW49*$F$17),"0")</f>
        <v>0</v>
      </c>
      <c r="BM49" s="105" t="str">
        <f t="shared" ref="BM49" si="75">IF(AX49&gt;0,($J49*AX49*$F$17),"0")</f>
        <v>0</v>
      </c>
      <c r="BN49" s="105" t="str">
        <f t="shared" ref="BN49" si="76">IF(AY49&gt;0,($J49*AY49*$F$19),"0")</f>
        <v>0</v>
      </c>
      <c r="BO49" s="105" t="str">
        <f t="shared" ref="BO49" si="77">IF(AZ49&gt;0,($J49*AZ49*$F$20),"0")</f>
        <v>0</v>
      </c>
      <c r="BP49" s="105" t="str">
        <f t="shared" ref="BP49" si="78">IF(BA49&gt;0,($J49*BA49*$F$21),"0")</f>
        <v>0</v>
      </c>
      <c r="BQ49" s="105" t="str">
        <f t="shared" ref="BQ49" si="79">IF(BB49&gt;0,($J49*BB49*$F$22),"0")</f>
        <v>0</v>
      </c>
      <c r="BR49" s="105" t="str">
        <f t="shared" ref="BR49" si="80">IF(BC49&gt;0,($J49*BC49*$F$23),"0")</f>
        <v>0</v>
      </c>
      <c r="BS49" s="105" t="str">
        <f t="shared" ref="BS49" si="81">IF(BD49&gt;0,($J49*BD49*$F$24),"0")</f>
        <v>0</v>
      </c>
      <c r="BT49" s="105" t="str">
        <f t="shared" ref="BT49" si="82">IF(BE49&gt;0,($J49*BE49*$F$25),"0")</f>
        <v>0</v>
      </c>
      <c r="BU49" s="105" t="str">
        <f t="shared" ref="BU49" si="83">IF(BF49&gt;0,($J49*BF49*$F$26),"0")</f>
        <v>0</v>
      </c>
      <c r="BV49" s="105" t="str">
        <f t="shared" ref="BV49" si="84">IF(BG49&gt;0,($J49*BG49*$F$27),"0")</f>
        <v>0</v>
      </c>
      <c r="BW49" s="105" t="str">
        <f t="shared" ref="BW49" si="85">IF(BH49&gt;0,($J49*BH49*$F$28),"0")</f>
        <v>0</v>
      </c>
    </row>
    <row r="50" spans="1:75" ht="19.5" customHeight="1" thickTop="1" thickBot="1" x14ac:dyDescent="0.35">
      <c r="A50" s="56"/>
      <c r="B50" s="78" t="s">
        <v>65</v>
      </c>
      <c r="C50" s="78">
        <v>0.375</v>
      </c>
      <c r="D50" s="200" t="s">
        <v>101</v>
      </c>
      <c r="E50" s="201"/>
      <c r="F50" s="201"/>
      <c r="G50" s="201"/>
      <c r="H50" s="202"/>
      <c r="I50" s="90"/>
      <c r="J50" s="98"/>
      <c r="K50" s="112"/>
      <c r="L50" s="13"/>
      <c r="N50" s="72"/>
      <c r="O50" s="72"/>
      <c r="P50" s="72"/>
      <c r="Q50" s="72"/>
      <c r="R50" s="72"/>
      <c r="S50" s="73"/>
      <c r="T50" s="73"/>
      <c r="U50" s="72"/>
      <c r="V50" s="72"/>
      <c r="W50" s="72"/>
      <c r="X50" s="72"/>
      <c r="Y50" s="72"/>
      <c r="Z50" s="73"/>
      <c r="AA50" s="73"/>
      <c r="AB50" s="72"/>
      <c r="AC50" s="72"/>
      <c r="AD50" s="72"/>
      <c r="AE50" s="72"/>
      <c r="AF50" s="72"/>
      <c r="AG50" s="73"/>
      <c r="AH50" s="73"/>
      <c r="AI50" s="72"/>
      <c r="AJ50" s="72"/>
      <c r="AK50" s="72"/>
      <c r="AL50" s="72"/>
      <c r="AM50" s="72"/>
      <c r="AN50" s="73"/>
      <c r="AO50" s="73"/>
      <c r="AP50" s="72"/>
      <c r="AQ50" s="72"/>
      <c r="AR50" s="72"/>
      <c r="AS50" s="117"/>
      <c r="AT50" s="105">
        <f t="shared" si="9"/>
        <v>0</v>
      </c>
      <c r="AU50" s="105">
        <f t="shared" si="10"/>
        <v>0</v>
      </c>
      <c r="AV50" s="105">
        <f t="shared" si="11"/>
        <v>0</v>
      </c>
      <c r="AW50" s="105">
        <f t="shared" si="12"/>
        <v>0</v>
      </c>
      <c r="AX50" s="105">
        <f t="shared" si="13"/>
        <v>0</v>
      </c>
      <c r="AY50" s="105">
        <f t="shared" si="14"/>
        <v>0</v>
      </c>
      <c r="AZ50" s="105">
        <f t="shared" si="15"/>
        <v>0</v>
      </c>
      <c r="BA50" s="105">
        <f t="shared" si="16"/>
        <v>0</v>
      </c>
      <c r="BB50" s="105">
        <f t="shared" si="17"/>
        <v>0</v>
      </c>
      <c r="BC50" s="105">
        <f t="shared" si="18"/>
        <v>0</v>
      </c>
      <c r="BD50" s="105">
        <f t="shared" si="19"/>
        <v>0</v>
      </c>
      <c r="BE50" s="105">
        <f t="shared" si="20"/>
        <v>0</v>
      </c>
      <c r="BF50" s="105">
        <f t="shared" si="21"/>
        <v>0</v>
      </c>
      <c r="BG50" s="105">
        <f t="shared" si="22"/>
        <v>0</v>
      </c>
      <c r="BH50" s="105">
        <f t="shared" si="23"/>
        <v>0</v>
      </c>
      <c r="BI50" s="105" t="str">
        <f t="shared" si="39"/>
        <v>0</v>
      </c>
      <c r="BJ50" s="105" t="str">
        <f t="shared" si="40"/>
        <v>0</v>
      </c>
      <c r="BK50" s="105" t="str">
        <f t="shared" si="41"/>
        <v>0</v>
      </c>
      <c r="BL50" s="105" t="str">
        <f t="shared" si="42"/>
        <v>0</v>
      </c>
      <c r="BM50" s="105" t="str">
        <f t="shared" si="43"/>
        <v>0</v>
      </c>
      <c r="BN50" s="105" t="str">
        <f t="shared" si="44"/>
        <v>0</v>
      </c>
      <c r="BO50" s="105" t="str">
        <f t="shared" si="45"/>
        <v>0</v>
      </c>
      <c r="BP50" s="105" t="str">
        <f t="shared" si="46"/>
        <v>0</v>
      </c>
      <c r="BQ50" s="105" t="str">
        <f t="shared" si="47"/>
        <v>0</v>
      </c>
      <c r="BR50" s="105" t="str">
        <f t="shared" si="48"/>
        <v>0</v>
      </c>
      <c r="BS50" s="105" t="str">
        <f t="shared" si="49"/>
        <v>0</v>
      </c>
      <c r="BT50" s="105" t="str">
        <f t="shared" si="50"/>
        <v>0</v>
      </c>
      <c r="BU50" s="105" t="str">
        <f t="shared" si="51"/>
        <v>0</v>
      </c>
      <c r="BV50" s="105" t="str">
        <f t="shared" si="52"/>
        <v>0</v>
      </c>
      <c r="BW50" s="105" t="str">
        <f t="shared" si="53"/>
        <v>0</v>
      </c>
    </row>
    <row r="51" spans="1:75" ht="20.100000000000001" customHeight="1" thickBot="1" x14ac:dyDescent="0.35">
      <c r="A51" s="55"/>
      <c r="B51" s="81" t="s">
        <v>66</v>
      </c>
      <c r="C51" s="81">
        <v>0.39374999999999999</v>
      </c>
      <c r="D51" s="91" t="s">
        <v>157</v>
      </c>
      <c r="E51" s="91" t="s">
        <v>184</v>
      </c>
      <c r="F51" s="91" t="s">
        <v>210</v>
      </c>
      <c r="G51" s="91" t="s">
        <v>236</v>
      </c>
      <c r="H51" s="92" t="s">
        <v>262</v>
      </c>
      <c r="I51" s="93">
        <v>126</v>
      </c>
      <c r="J51" s="93">
        <f>$I51*'Campaign Total'!$F$40</f>
        <v>126</v>
      </c>
      <c r="K51" s="112">
        <f>SUM(AT51:BH51)</f>
        <v>0</v>
      </c>
      <c r="L51" s="13">
        <f>SUM(BI51:BW51)</f>
        <v>0</v>
      </c>
      <c r="N51" s="74"/>
      <c r="O51" s="74"/>
      <c r="P51" s="74"/>
      <c r="Q51" s="74"/>
      <c r="R51" s="74"/>
      <c r="S51" s="73"/>
      <c r="T51" s="73"/>
      <c r="U51" s="74"/>
      <c r="V51" s="74"/>
      <c r="W51" s="74"/>
      <c r="X51" s="74"/>
      <c r="Y51" s="74"/>
      <c r="Z51" s="73"/>
      <c r="AA51" s="73"/>
      <c r="AB51" s="74"/>
      <c r="AC51" s="74"/>
      <c r="AD51" s="74"/>
      <c r="AE51" s="74"/>
      <c r="AF51" s="74"/>
      <c r="AG51" s="73"/>
      <c r="AH51" s="73"/>
      <c r="AI51" s="74"/>
      <c r="AJ51" s="74"/>
      <c r="AK51" s="74"/>
      <c r="AL51" s="74"/>
      <c r="AM51" s="74"/>
      <c r="AN51" s="73"/>
      <c r="AO51" s="73"/>
      <c r="AP51" s="74"/>
      <c r="AQ51" s="74"/>
      <c r="AR51" s="74"/>
      <c r="AS51" s="117"/>
      <c r="AT51" s="105">
        <f t="shared" si="9"/>
        <v>0</v>
      </c>
      <c r="AU51" s="105">
        <f t="shared" si="10"/>
        <v>0</v>
      </c>
      <c r="AV51" s="105">
        <f t="shared" si="11"/>
        <v>0</v>
      </c>
      <c r="AW51" s="105">
        <f t="shared" si="12"/>
        <v>0</v>
      </c>
      <c r="AX51" s="105">
        <f t="shared" si="13"/>
        <v>0</v>
      </c>
      <c r="AY51" s="105">
        <f t="shared" si="14"/>
        <v>0</v>
      </c>
      <c r="AZ51" s="105">
        <f t="shared" si="15"/>
        <v>0</v>
      </c>
      <c r="BA51" s="105">
        <f t="shared" si="16"/>
        <v>0</v>
      </c>
      <c r="BB51" s="105">
        <f t="shared" si="17"/>
        <v>0</v>
      </c>
      <c r="BC51" s="105">
        <f t="shared" si="18"/>
        <v>0</v>
      </c>
      <c r="BD51" s="105">
        <f t="shared" si="19"/>
        <v>0</v>
      </c>
      <c r="BE51" s="105">
        <f t="shared" si="20"/>
        <v>0</v>
      </c>
      <c r="BF51" s="105">
        <f t="shared" si="21"/>
        <v>0</v>
      </c>
      <c r="BG51" s="105">
        <f t="shared" si="22"/>
        <v>0</v>
      </c>
      <c r="BH51" s="105">
        <f t="shared" si="23"/>
        <v>0</v>
      </c>
      <c r="BI51" s="105" t="str">
        <f>IF(AT51&gt;0,($J51*AT51*$F$14),"0")</f>
        <v>0</v>
      </c>
      <c r="BJ51" s="105" t="str">
        <f>IF(AU51&gt;0,($J51*AU51*$F$15),"0")</f>
        <v>0</v>
      </c>
      <c r="BK51" s="105" t="str">
        <f>IF(AV51&gt;0,($J51*AV51*$F$16),"0")</f>
        <v>0</v>
      </c>
      <c r="BL51" s="105" t="str">
        <f>IF(AW51&gt;0,($J51*AW51*$F$17),"0")</f>
        <v>0</v>
      </c>
      <c r="BM51" s="105" t="str">
        <f>IF(AX51&gt;0,($J51*AX51*$F$17),"0")</f>
        <v>0</v>
      </c>
      <c r="BN51" s="105" t="str">
        <f>IF(AY51&gt;0,($J51*AY51*$F$19),"0")</f>
        <v>0</v>
      </c>
      <c r="BO51" s="105" t="str">
        <f>IF(AZ51&gt;0,($J51*AZ51*$F$20),"0")</f>
        <v>0</v>
      </c>
      <c r="BP51" s="105" t="str">
        <f>IF(BA51&gt;0,($J51*BA51*$F$21),"0")</f>
        <v>0</v>
      </c>
      <c r="BQ51" s="105" t="str">
        <f>IF(BB51&gt;0,($J51*BB51*$F$22),"0")</f>
        <v>0</v>
      </c>
      <c r="BR51" s="105" t="str">
        <f>IF(BC51&gt;0,($J51*BC51*$F$23),"0")</f>
        <v>0</v>
      </c>
      <c r="BS51" s="105" t="str">
        <f>IF(BD51&gt;0,($J51*BD51*$F$24),"0")</f>
        <v>0</v>
      </c>
      <c r="BT51" s="105" t="str">
        <f>IF(BE51&gt;0,($J51*BE51*$F$25),"0")</f>
        <v>0</v>
      </c>
      <c r="BU51" s="105" t="str">
        <f>IF(BF51&gt;0,($J51*BF51*$F$26),"0")</f>
        <v>0</v>
      </c>
      <c r="BV51" s="105" t="str">
        <f>IF(BG51&gt;0,($J51*BG51*$F$27),"0")</f>
        <v>0</v>
      </c>
      <c r="BW51" s="105" t="str">
        <f>IF(BH51&gt;0,($J51*BH51*$F$28),"0")</f>
        <v>0</v>
      </c>
    </row>
    <row r="52" spans="1:75" ht="20.100000000000001" customHeight="1" thickTop="1" thickBot="1" x14ac:dyDescent="0.35">
      <c r="A52" s="55"/>
      <c r="B52" s="78" t="s">
        <v>65</v>
      </c>
      <c r="C52" s="78">
        <v>0.39583333333333331</v>
      </c>
      <c r="D52" s="200" t="s">
        <v>101</v>
      </c>
      <c r="E52" s="201"/>
      <c r="F52" s="201"/>
      <c r="G52" s="201"/>
      <c r="H52" s="202"/>
      <c r="I52" s="90"/>
      <c r="J52" s="98"/>
      <c r="K52" s="112"/>
      <c r="L52" s="13"/>
      <c r="N52" s="72"/>
      <c r="O52" s="72"/>
      <c r="P52" s="72"/>
      <c r="Q52" s="72"/>
      <c r="R52" s="72"/>
      <c r="S52" s="73"/>
      <c r="T52" s="73"/>
      <c r="U52" s="72"/>
      <c r="V52" s="72"/>
      <c r="W52" s="72"/>
      <c r="X52" s="72"/>
      <c r="Y52" s="72"/>
      <c r="Z52" s="73"/>
      <c r="AA52" s="73"/>
      <c r="AB52" s="72"/>
      <c r="AC52" s="72"/>
      <c r="AD52" s="72"/>
      <c r="AE52" s="72"/>
      <c r="AF52" s="72"/>
      <c r="AG52" s="73"/>
      <c r="AH52" s="73"/>
      <c r="AI52" s="72"/>
      <c r="AJ52" s="72"/>
      <c r="AK52" s="72"/>
      <c r="AL52" s="72"/>
      <c r="AM52" s="72"/>
      <c r="AN52" s="73"/>
      <c r="AO52" s="73"/>
      <c r="AP52" s="72"/>
      <c r="AQ52" s="72"/>
      <c r="AR52" s="72"/>
      <c r="AS52" s="117"/>
      <c r="AT52" s="105">
        <f t="shared" si="9"/>
        <v>0</v>
      </c>
      <c r="AU52" s="105">
        <f t="shared" si="10"/>
        <v>0</v>
      </c>
      <c r="AV52" s="105">
        <f t="shared" si="11"/>
        <v>0</v>
      </c>
      <c r="AW52" s="105">
        <f t="shared" si="12"/>
        <v>0</v>
      </c>
      <c r="AX52" s="105">
        <f t="shared" si="13"/>
        <v>0</v>
      </c>
      <c r="AY52" s="105">
        <f t="shared" si="14"/>
        <v>0</v>
      </c>
      <c r="AZ52" s="105">
        <f t="shared" si="15"/>
        <v>0</v>
      </c>
      <c r="BA52" s="105">
        <f t="shared" si="16"/>
        <v>0</v>
      </c>
      <c r="BB52" s="105">
        <f t="shared" si="17"/>
        <v>0</v>
      </c>
      <c r="BC52" s="105">
        <f t="shared" si="18"/>
        <v>0</v>
      </c>
      <c r="BD52" s="105">
        <f t="shared" si="19"/>
        <v>0</v>
      </c>
      <c r="BE52" s="105">
        <f t="shared" si="20"/>
        <v>0</v>
      </c>
      <c r="BF52" s="105">
        <f t="shared" si="21"/>
        <v>0</v>
      </c>
      <c r="BG52" s="105">
        <f t="shared" si="22"/>
        <v>0</v>
      </c>
      <c r="BH52" s="105">
        <f t="shared" si="23"/>
        <v>0</v>
      </c>
      <c r="BI52" s="105" t="str">
        <f t="shared" si="39"/>
        <v>0</v>
      </c>
      <c r="BJ52" s="105" t="str">
        <f t="shared" si="40"/>
        <v>0</v>
      </c>
      <c r="BK52" s="105" t="str">
        <f t="shared" si="41"/>
        <v>0</v>
      </c>
      <c r="BL52" s="105" t="str">
        <f t="shared" si="42"/>
        <v>0</v>
      </c>
      <c r="BM52" s="105" t="str">
        <f t="shared" si="43"/>
        <v>0</v>
      </c>
      <c r="BN52" s="105" t="str">
        <f t="shared" si="44"/>
        <v>0</v>
      </c>
      <c r="BO52" s="105" t="str">
        <f t="shared" si="45"/>
        <v>0</v>
      </c>
      <c r="BP52" s="105" t="str">
        <f t="shared" si="46"/>
        <v>0</v>
      </c>
      <c r="BQ52" s="105" t="str">
        <f t="shared" si="47"/>
        <v>0</v>
      </c>
      <c r="BR52" s="105" t="str">
        <f t="shared" si="48"/>
        <v>0</v>
      </c>
      <c r="BS52" s="105" t="str">
        <f t="shared" si="49"/>
        <v>0</v>
      </c>
      <c r="BT52" s="105" t="str">
        <f t="shared" si="50"/>
        <v>0</v>
      </c>
      <c r="BU52" s="105" t="str">
        <f t="shared" si="51"/>
        <v>0</v>
      </c>
      <c r="BV52" s="105" t="str">
        <f t="shared" si="52"/>
        <v>0</v>
      </c>
      <c r="BW52" s="105" t="str">
        <f t="shared" si="53"/>
        <v>0</v>
      </c>
    </row>
    <row r="53" spans="1:75" ht="20.100000000000001" customHeight="1" thickBot="1" x14ac:dyDescent="0.35">
      <c r="A53" s="56"/>
      <c r="B53" s="81" t="s">
        <v>66</v>
      </c>
      <c r="C53" s="81">
        <v>0.40972222222222227</v>
      </c>
      <c r="D53" s="91" t="s">
        <v>158</v>
      </c>
      <c r="E53" s="91" t="s">
        <v>185</v>
      </c>
      <c r="F53" s="91" t="s">
        <v>211</v>
      </c>
      <c r="G53" s="91" t="s">
        <v>237</v>
      </c>
      <c r="H53" s="92" t="s">
        <v>263</v>
      </c>
      <c r="I53" s="93">
        <v>146</v>
      </c>
      <c r="J53" s="93">
        <f>$I53*'Campaign Total'!$F$40</f>
        <v>146</v>
      </c>
      <c r="K53" s="112">
        <f>SUM(AT53:BH53)</f>
        <v>0</v>
      </c>
      <c r="L53" s="13">
        <f>SUM(BI53:BW53)</f>
        <v>0</v>
      </c>
      <c r="N53" s="74"/>
      <c r="O53" s="74"/>
      <c r="P53" s="74"/>
      <c r="Q53" s="74"/>
      <c r="R53" s="74"/>
      <c r="S53" s="73"/>
      <c r="T53" s="73"/>
      <c r="U53" s="74"/>
      <c r="V53" s="74"/>
      <c r="W53" s="74"/>
      <c r="X53" s="74"/>
      <c r="Y53" s="74"/>
      <c r="Z53" s="73"/>
      <c r="AA53" s="73"/>
      <c r="AB53" s="74"/>
      <c r="AC53" s="74"/>
      <c r="AD53" s="74"/>
      <c r="AE53" s="74"/>
      <c r="AF53" s="74"/>
      <c r="AG53" s="73"/>
      <c r="AH53" s="73"/>
      <c r="AI53" s="74"/>
      <c r="AJ53" s="74"/>
      <c r="AK53" s="74"/>
      <c r="AL53" s="74"/>
      <c r="AM53" s="74"/>
      <c r="AN53" s="73"/>
      <c r="AO53" s="73"/>
      <c r="AP53" s="74"/>
      <c r="AQ53" s="74"/>
      <c r="AR53" s="74"/>
      <c r="AS53" s="117"/>
      <c r="AT53" s="105">
        <f t="shared" si="9"/>
        <v>0</v>
      </c>
      <c r="AU53" s="105">
        <f t="shared" si="10"/>
        <v>0</v>
      </c>
      <c r="AV53" s="105">
        <f t="shared" si="11"/>
        <v>0</v>
      </c>
      <c r="AW53" s="105">
        <f t="shared" si="12"/>
        <v>0</v>
      </c>
      <c r="AX53" s="105">
        <f t="shared" si="13"/>
        <v>0</v>
      </c>
      <c r="AY53" s="105">
        <f t="shared" si="14"/>
        <v>0</v>
      </c>
      <c r="AZ53" s="105">
        <f t="shared" si="15"/>
        <v>0</v>
      </c>
      <c r="BA53" s="105">
        <f t="shared" si="16"/>
        <v>0</v>
      </c>
      <c r="BB53" s="105">
        <f t="shared" si="17"/>
        <v>0</v>
      </c>
      <c r="BC53" s="105">
        <f t="shared" si="18"/>
        <v>0</v>
      </c>
      <c r="BD53" s="105">
        <f t="shared" si="19"/>
        <v>0</v>
      </c>
      <c r="BE53" s="105">
        <f t="shared" si="20"/>
        <v>0</v>
      </c>
      <c r="BF53" s="105">
        <f t="shared" si="21"/>
        <v>0</v>
      </c>
      <c r="BG53" s="105">
        <f t="shared" si="22"/>
        <v>0</v>
      </c>
      <c r="BH53" s="105">
        <f t="shared" si="23"/>
        <v>0</v>
      </c>
      <c r="BI53" s="105" t="str">
        <f t="shared" si="39"/>
        <v>0</v>
      </c>
      <c r="BJ53" s="105" t="str">
        <f t="shared" si="40"/>
        <v>0</v>
      </c>
      <c r="BK53" s="105" t="str">
        <f t="shared" si="41"/>
        <v>0</v>
      </c>
      <c r="BL53" s="105" t="str">
        <f t="shared" si="42"/>
        <v>0</v>
      </c>
      <c r="BM53" s="105" t="str">
        <f t="shared" si="43"/>
        <v>0</v>
      </c>
      <c r="BN53" s="105" t="str">
        <f t="shared" si="44"/>
        <v>0</v>
      </c>
      <c r="BO53" s="105" t="str">
        <f t="shared" si="45"/>
        <v>0</v>
      </c>
      <c r="BP53" s="105" t="str">
        <f t="shared" si="46"/>
        <v>0</v>
      </c>
      <c r="BQ53" s="105" t="str">
        <f t="shared" si="47"/>
        <v>0</v>
      </c>
      <c r="BR53" s="105" t="str">
        <f t="shared" si="48"/>
        <v>0</v>
      </c>
      <c r="BS53" s="105" t="str">
        <f t="shared" si="49"/>
        <v>0</v>
      </c>
      <c r="BT53" s="105" t="str">
        <f t="shared" si="50"/>
        <v>0</v>
      </c>
      <c r="BU53" s="105" t="str">
        <f t="shared" si="51"/>
        <v>0</v>
      </c>
      <c r="BV53" s="105" t="str">
        <f t="shared" si="52"/>
        <v>0</v>
      </c>
      <c r="BW53" s="105" t="str">
        <f t="shared" si="53"/>
        <v>0</v>
      </c>
    </row>
    <row r="54" spans="1:75" ht="20.100000000000001" customHeight="1" thickTop="1" thickBot="1" x14ac:dyDescent="0.35">
      <c r="A54" s="55"/>
      <c r="B54" s="78" t="s">
        <v>65</v>
      </c>
      <c r="C54" s="78">
        <v>0.41319444444444442</v>
      </c>
      <c r="D54" s="200" t="s">
        <v>101</v>
      </c>
      <c r="E54" s="201"/>
      <c r="F54" s="201"/>
      <c r="G54" s="201"/>
      <c r="H54" s="202"/>
      <c r="I54" s="94"/>
      <c r="J54" s="98"/>
      <c r="K54" s="112"/>
      <c r="L54" s="13"/>
      <c r="N54" s="72"/>
      <c r="O54" s="72"/>
      <c r="P54" s="72"/>
      <c r="Q54" s="72"/>
      <c r="R54" s="72"/>
      <c r="S54" s="73"/>
      <c r="T54" s="73"/>
      <c r="U54" s="72"/>
      <c r="V54" s="72"/>
      <c r="W54" s="72"/>
      <c r="X54" s="72"/>
      <c r="Y54" s="72"/>
      <c r="Z54" s="73"/>
      <c r="AA54" s="73"/>
      <c r="AB54" s="72"/>
      <c r="AC54" s="72"/>
      <c r="AD54" s="72"/>
      <c r="AE54" s="72"/>
      <c r="AF54" s="72"/>
      <c r="AG54" s="73"/>
      <c r="AH54" s="73"/>
      <c r="AI54" s="72"/>
      <c r="AJ54" s="72"/>
      <c r="AK54" s="72"/>
      <c r="AL54" s="72"/>
      <c r="AM54" s="72"/>
      <c r="AN54" s="73"/>
      <c r="AO54" s="73"/>
      <c r="AP54" s="72"/>
      <c r="AQ54" s="72"/>
      <c r="AR54" s="72"/>
      <c r="AS54" s="117"/>
      <c r="AT54" s="105">
        <f t="shared" si="9"/>
        <v>0</v>
      </c>
      <c r="AU54" s="105">
        <f t="shared" si="10"/>
        <v>0</v>
      </c>
      <c r="AV54" s="105">
        <f t="shared" si="11"/>
        <v>0</v>
      </c>
      <c r="AW54" s="105">
        <f t="shared" si="12"/>
        <v>0</v>
      </c>
      <c r="AX54" s="105">
        <f t="shared" si="13"/>
        <v>0</v>
      </c>
      <c r="AY54" s="105">
        <f t="shared" si="14"/>
        <v>0</v>
      </c>
      <c r="AZ54" s="105">
        <f t="shared" si="15"/>
        <v>0</v>
      </c>
      <c r="BA54" s="105">
        <f t="shared" si="16"/>
        <v>0</v>
      </c>
      <c r="BB54" s="105">
        <f t="shared" si="17"/>
        <v>0</v>
      </c>
      <c r="BC54" s="105">
        <f t="shared" si="18"/>
        <v>0</v>
      </c>
      <c r="BD54" s="105">
        <f t="shared" si="19"/>
        <v>0</v>
      </c>
      <c r="BE54" s="105">
        <f t="shared" si="20"/>
        <v>0</v>
      </c>
      <c r="BF54" s="105">
        <f t="shared" si="21"/>
        <v>0</v>
      </c>
      <c r="BG54" s="105">
        <f t="shared" si="22"/>
        <v>0</v>
      </c>
      <c r="BH54" s="105">
        <f t="shared" si="23"/>
        <v>0</v>
      </c>
      <c r="BI54" s="105" t="str">
        <f t="shared" si="39"/>
        <v>0</v>
      </c>
      <c r="BJ54" s="105" t="str">
        <f t="shared" si="40"/>
        <v>0</v>
      </c>
      <c r="BK54" s="105" t="str">
        <f t="shared" si="41"/>
        <v>0</v>
      </c>
      <c r="BL54" s="105" t="str">
        <f t="shared" si="42"/>
        <v>0</v>
      </c>
      <c r="BM54" s="105" t="str">
        <f t="shared" si="43"/>
        <v>0</v>
      </c>
      <c r="BN54" s="105" t="str">
        <f t="shared" si="44"/>
        <v>0</v>
      </c>
      <c r="BO54" s="105" t="str">
        <f t="shared" si="45"/>
        <v>0</v>
      </c>
      <c r="BP54" s="105" t="str">
        <f t="shared" si="46"/>
        <v>0</v>
      </c>
      <c r="BQ54" s="105" t="str">
        <f t="shared" si="47"/>
        <v>0</v>
      </c>
      <c r="BR54" s="105" t="str">
        <f t="shared" si="48"/>
        <v>0</v>
      </c>
      <c r="BS54" s="105" t="str">
        <f t="shared" si="49"/>
        <v>0</v>
      </c>
      <c r="BT54" s="105" t="str">
        <f t="shared" si="50"/>
        <v>0</v>
      </c>
      <c r="BU54" s="105" t="str">
        <f t="shared" si="51"/>
        <v>0</v>
      </c>
      <c r="BV54" s="105" t="str">
        <f t="shared" si="52"/>
        <v>0</v>
      </c>
      <c r="BW54" s="105" t="str">
        <f t="shared" si="53"/>
        <v>0</v>
      </c>
    </row>
    <row r="55" spans="1:75" ht="57.75" thickTop="1" thickBot="1" x14ac:dyDescent="0.35">
      <c r="A55" s="55"/>
      <c r="B55" s="78" t="s">
        <v>65</v>
      </c>
      <c r="C55" s="78">
        <v>0.41666666666666669</v>
      </c>
      <c r="D55" s="176" t="s">
        <v>101</v>
      </c>
      <c r="E55" s="176" t="s">
        <v>101</v>
      </c>
      <c r="F55" s="176" t="s">
        <v>101</v>
      </c>
      <c r="G55" s="178" t="s">
        <v>410</v>
      </c>
      <c r="H55" s="176" t="s">
        <v>101</v>
      </c>
      <c r="I55" s="95"/>
      <c r="J55" s="98"/>
      <c r="K55" s="112"/>
      <c r="L55" s="13"/>
      <c r="N55" s="72"/>
      <c r="O55" s="72"/>
      <c r="P55" s="72"/>
      <c r="Q55" s="72"/>
      <c r="R55" s="72"/>
      <c r="S55" s="73"/>
      <c r="T55" s="73"/>
      <c r="U55" s="72"/>
      <c r="V55" s="72"/>
      <c r="W55" s="72"/>
      <c r="X55" s="72"/>
      <c r="Y55" s="72"/>
      <c r="Z55" s="73"/>
      <c r="AA55" s="73"/>
      <c r="AB55" s="72"/>
      <c r="AC55" s="72"/>
      <c r="AD55" s="72"/>
      <c r="AE55" s="72"/>
      <c r="AF55" s="72"/>
      <c r="AG55" s="73"/>
      <c r="AH55" s="73"/>
      <c r="AI55" s="72"/>
      <c r="AJ55" s="72"/>
      <c r="AK55" s="72"/>
      <c r="AL55" s="72"/>
      <c r="AM55" s="72"/>
      <c r="AN55" s="73"/>
      <c r="AO55" s="73"/>
      <c r="AP55" s="72"/>
      <c r="AQ55" s="72"/>
      <c r="AR55" s="72"/>
      <c r="AS55" s="117"/>
      <c r="AT55" s="105">
        <f t="shared" si="9"/>
        <v>0</v>
      </c>
      <c r="AU55" s="105">
        <f t="shared" si="10"/>
        <v>0</v>
      </c>
      <c r="AV55" s="105">
        <f t="shared" si="11"/>
        <v>0</v>
      </c>
      <c r="AW55" s="105">
        <f t="shared" si="12"/>
        <v>0</v>
      </c>
      <c r="AX55" s="105">
        <f t="shared" si="13"/>
        <v>0</v>
      </c>
      <c r="AY55" s="105">
        <f t="shared" si="14"/>
        <v>0</v>
      </c>
      <c r="AZ55" s="105">
        <f t="shared" si="15"/>
        <v>0</v>
      </c>
      <c r="BA55" s="105">
        <f t="shared" si="16"/>
        <v>0</v>
      </c>
      <c r="BB55" s="105">
        <f t="shared" si="17"/>
        <v>0</v>
      </c>
      <c r="BC55" s="105">
        <f t="shared" si="18"/>
        <v>0</v>
      </c>
      <c r="BD55" s="105">
        <f t="shared" si="19"/>
        <v>0</v>
      </c>
      <c r="BE55" s="105">
        <f t="shared" si="20"/>
        <v>0</v>
      </c>
      <c r="BF55" s="105">
        <f t="shared" si="21"/>
        <v>0</v>
      </c>
      <c r="BG55" s="105">
        <f t="shared" si="22"/>
        <v>0</v>
      </c>
      <c r="BH55" s="105">
        <f t="shared" si="23"/>
        <v>0</v>
      </c>
      <c r="BI55" s="105" t="str">
        <f t="shared" si="39"/>
        <v>0</v>
      </c>
      <c r="BJ55" s="105" t="str">
        <f t="shared" si="40"/>
        <v>0</v>
      </c>
      <c r="BK55" s="105" t="str">
        <f t="shared" si="41"/>
        <v>0</v>
      </c>
      <c r="BL55" s="105" t="str">
        <f t="shared" si="42"/>
        <v>0</v>
      </c>
      <c r="BM55" s="105" t="str">
        <f t="shared" si="43"/>
        <v>0</v>
      </c>
      <c r="BN55" s="105" t="str">
        <f t="shared" si="44"/>
        <v>0</v>
      </c>
      <c r="BO55" s="105" t="str">
        <f t="shared" si="45"/>
        <v>0</v>
      </c>
      <c r="BP55" s="105" t="str">
        <f t="shared" si="46"/>
        <v>0</v>
      </c>
      <c r="BQ55" s="105" t="str">
        <f t="shared" si="47"/>
        <v>0</v>
      </c>
      <c r="BR55" s="105" t="str">
        <f t="shared" si="48"/>
        <v>0</v>
      </c>
      <c r="BS55" s="105" t="str">
        <f t="shared" si="49"/>
        <v>0</v>
      </c>
      <c r="BT55" s="105" t="str">
        <f t="shared" si="50"/>
        <v>0</v>
      </c>
      <c r="BU55" s="105" t="str">
        <f t="shared" si="51"/>
        <v>0</v>
      </c>
      <c r="BV55" s="105" t="str">
        <f t="shared" si="52"/>
        <v>0</v>
      </c>
      <c r="BW55" s="105" t="str">
        <f t="shared" si="53"/>
        <v>0</v>
      </c>
    </row>
    <row r="56" spans="1:75" ht="20.100000000000001" customHeight="1" thickBot="1" x14ac:dyDescent="0.35">
      <c r="A56" s="55"/>
      <c r="B56" s="81" t="s">
        <v>66</v>
      </c>
      <c r="C56" s="81">
        <v>0.43055555555555558</v>
      </c>
      <c r="D56" s="91" t="s">
        <v>159</v>
      </c>
      <c r="E56" s="91" t="s">
        <v>186</v>
      </c>
      <c r="F56" s="91" t="s">
        <v>212</v>
      </c>
      <c r="G56" s="91" t="s">
        <v>238</v>
      </c>
      <c r="H56" s="92" t="s">
        <v>264</v>
      </c>
      <c r="I56" s="93">
        <v>125</v>
      </c>
      <c r="J56" s="93">
        <f>$I56*'Campaign Total'!$F$40</f>
        <v>125</v>
      </c>
      <c r="K56" s="112">
        <f>SUM(AT56:BH56)</f>
        <v>0</v>
      </c>
      <c r="L56" s="13">
        <f>SUM(BI56:BW56)</f>
        <v>0</v>
      </c>
      <c r="N56" s="74"/>
      <c r="O56" s="74"/>
      <c r="P56" s="74"/>
      <c r="Q56" s="74"/>
      <c r="R56" s="74"/>
      <c r="S56" s="73"/>
      <c r="T56" s="73"/>
      <c r="U56" s="74"/>
      <c r="V56" s="74"/>
      <c r="W56" s="74"/>
      <c r="X56" s="74"/>
      <c r="Y56" s="74"/>
      <c r="Z56" s="73"/>
      <c r="AA56" s="73"/>
      <c r="AB56" s="74"/>
      <c r="AC56" s="74"/>
      <c r="AD56" s="74"/>
      <c r="AE56" s="74"/>
      <c r="AF56" s="74"/>
      <c r="AG56" s="73"/>
      <c r="AH56" s="73"/>
      <c r="AI56" s="74"/>
      <c r="AJ56" s="74"/>
      <c r="AK56" s="74"/>
      <c r="AL56" s="74"/>
      <c r="AM56" s="74"/>
      <c r="AN56" s="73"/>
      <c r="AO56" s="73"/>
      <c r="AP56" s="74"/>
      <c r="AQ56" s="74"/>
      <c r="AR56" s="74"/>
      <c r="AS56" s="117"/>
      <c r="AT56" s="105">
        <f t="shared" si="9"/>
        <v>0</v>
      </c>
      <c r="AU56" s="105">
        <f t="shared" si="10"/>
        <v>0</v>
      </c>
      <c r="AV56" s="105">
        <f t="shared" si="11"/>
        <v>0</v>
      </c>
      <c r="AW56" s="105">
        <f t="shared" si="12"/>
        <v>0</v>
      </c>
      <c r="AX56" s="105">
        <f t="shared" si="13"/>
        <v>0</v>
      </c>
      <c r="AY56" s="105">
        <f t="shared" si="14"/>
        <v>0</v>
      </c>
      <c r="AZ56" s="105">
        <f t="shared" si="15"/>
        <v>0</v>
      </c>
      <c r="BA56" s="105">
        <f t="shared" si="16"/>
        <v>0</v>
      </c>
      <c r="BB56" s="105">
        <f t="shared" si="17"/>
        <v>0</v>
      </c>
      <c r="BC56" s="105">
        <f t="shared" si="18"/>
        <v>0</v>
      </c>
      <c r="BD56" s="105">
        <f t="shared" si="19"/>
        <v>0</v>
      </c>
      <c r="BE56" s="105">
        <f t="shared" si="20"/>
        <v>0</v>
      </c>
      <c r="BF56" s="105">
        <f t="shared" si="21"/>
        <v>0</v>
      </c>
      <c r="BG56" s="105">
        <f t="shared" si="22"/>
        <v>0</v>
      </c>
      <c r="BH56" s="105">
        <f t="shared" si="23"/>
        <v>0</v>
      </c>
      <c r="BI56" s="105" t="str">
        <f t="shared" si="39"/>
        <v>0</v>
      </c>
      <c r="BJ56" s="105" t="str">
        <f t="shared" si="40"/>
        <v>0</v>
      </c>
      <c r="BK56" s="105" t="str">
        <f t="shared" si="41"/>
        <v>0</v>
      </c>
      <c r="BL56" s="105" t="str">
        <f t="shared" si="42"/>
        <v>0</v>
      </c>
      <c r="BM56" s="105" t="str">
        <f t="shared" si="43"/>
        <v>0</v>
      </c>
      <c r="BN56" s="105" t="str">
        <f t="shared" si="44"/>
        <v>0</v>
      </c>
      <c r="BO56" s="105" t="str">
        <f t="shared" si="45"/>
        <v>0</v>
      </c>
      <c r="BP56" s="105" t="str">
        <f t="shared" si="46"/>
        <v>0</v>
      </c>
      <c r="BQ56" s="105" t="str">
        <f t="shared" si="47"/>
        <v>0</v>
      </c>
      <c r="BR56" s="105" t="str">
        <f t="shared" si="48"/>
        <v>0</v>
      </c>
      <c r="BS56" s="105" t="str">
        <f t="shared" si="49"/>
        <v>0</v>
      </c>
      <c r="BT56" s="105" t="str">
        <f t="shared" si="50"/>
        <v>0</v>
      </c>
      <c r="BU56" s="105" t="str">
        <f t="shared" si="51"/>
        <v>0</v>
      </c>
      <c r="BV56" s="105" t="str">
        <f t="shared" si="52"/>
        <v>0</v>
      </c>
      <c r="BW56" s="105" t="str">
        <f t="shared" si="53"/>
        <v>0</v>
      </c>
    </row>
    <row r="57" spans="1:75" ht="20.100000000000001" customHeight="1" thickTop="1" thickBot="1" x14ac:dyDescent="0.35">
      <c r="A57" s="55"/>
      <c r="B57" s="78" t="s">
        <v>65</v>
      </c>
      <c r="C57" s="78">
        <v>0.43402777777777773</v>
      </c>
      <c r="D57" s="200" t="s">
        <v>101</v>
      </c>
      <c r="E57" s="201"/>
      <c r="F57" s="201"/>
      <c r="G57" s="201"/>
      <c r="H57" s="202"/>
      <c r="I57" s="95"/>
      <c r="J57" s="98"/>
      <c r="K57" s="112"/>
      <c r="L57" s="13"/>
      <c r="N57" s="72"/>
      <c r="O57" s="72"/>
      <c r="P57" s="72"/>
      <c r="Q57" s="72"/>
      <c r="R57" s="72"/>
      <c r="S57" s="73"/>
      <c r="T57" s="73"/>
      <c r="U57" s="72"/>
      <c r="V57" s="72"/>
      <c r="W57" s="72"/>
      <c r="X57" s="72"/>
      <c r="Y57" s="72"/>
      <c r="Z57" s="73"/>
      <c r="AA57" s="73"/>
      <c r="AB57" s="72"/>
      <c r="AC57" s="72"/>
      <c r="AD57" s="72"/>
      <c r="AE57" s="72"/>
      <c r="AF57" s="72"/>
      <c r="AG57" s="73"/>
      <c r="AH57" s="73"/>
      <c r="AI57" s="72"/>
      <c r="AJ57" s="72"/>
      <c r="AK57" s="72"/>
      <c r="AL57" s="72"/>
      <c r="AM57" s="72"/>
      <c r="AN57" s="73"/>
      <c r="AO57" s="73"/>
      <c r="AP57" s="72"/>
      <c r="AQ57" s="72"/>
      <c r="AR57" s="72"/>
      <c r="AS57" s="117"/>
      <c r="AT57" s="105">
        <f t="shared" si="9"/>
        <v>0</v>
      </c>
      <c r="AU57" s="105">
        <f t="shared" si="10"/>
        <v>0</v>
      </c>
      <c r="AV57" s="105">
        <f t="shared" si="11"/>
        <v>0</v>
      </c>
      <c r="AW57" s="105">
        <f t="shared" si="12"/>
        <v>0</v>
      </c>
      <c r="AX57" s="105">
        <f t="shared" si="13"/>
        <v>0</v>
      </c>
      <c r="AY57" s="105">
        <f t="shared" si="14"/>
        <v>0</v>
      </c>
      <c r="AZ57" s="105">
        <f t="shared" si="15"/>
        <v>0</v>
      </c>
      <c r="BA57" s="105">
        <f t="shared" si="16"/>
        <v>0</v>
      </c>
      <c r="BB57" s="105">
        <f t="shared" si="17"/>
        <v>0</v>
      </c>
      <c r="BC57" s="105">
        <f t="shared" si="18"/>
        <v>0</v>
      </c>
      <c r="BD57" s="105">
        <f t="shared" si="19"/>
        <v>0</v>
      </c>
      <c r="BE57" s="105">
        <f t="shared" si="20"/>
        <v>0</v>
      </c>
      <c r="BF57" s="105">
        <f t="shared" si="21"/>
        <v>0</v>
      </c>
      <c r="BG57" s="105">
        <f t="shared" si="22"/>
        <v>0</v>
      </c>
      <c r="BH57" s="105">
        <f t="shared" si="23"/>
        <v>0</v>
      </c>
      <c r="BI57" s="105" t="str">
        <f t="shared" si="39"/>
        <v>0</v>
      </c>
      <c r="BJ57" s="105" t="str">
        <f t="shared" si="40"/>
        <v>0</v>
      </c>
      <c r="BK57" s="105" t="str">
        <f t="shared" si="41"/>
        <v>0</v>
      </c>
      <c r="BL57" s="105" t="str">
        <f t="shared" si="42"/>
        <v>0</v>
      </c>
      <c r="BM57" s="105" t="str">
        <f t="shared" si="43"/>
        <v>0</v>
      </c>
      <c r="BN57" s="105" t="str">
        <f t="shared" si="44"/>
        <v>0</v>
      </c>
      <c r="BO57" s="105" t="str">
        <f t="shared" si="45"/>
        <v>0</v>
      </c>
      <c r="BP57" s="105" t="str">
        <f t="shared" si="46"/>
        <v>0</v>
      </c>
      <c r="BQ57" s="105" t="str">
        <f t="shared" si="47"/>
        <v>0</v>
      </c>
      <c r="BR57" s="105" t="str">
        <f t="shared" si="48"/>
        <v>0</v>
      </c>
      <c r="BS57" s="105" t="str">
        <f t="shared" si="49"/>
        <v>0</v>
      </c>
      <c r="BT57" s="105" t="str">
        <f t="shared" si="50"/>
        <v>0</v>
      </c>
      <c r="BU57" s="105" t="str">
        <f t="shared" si="51"/>
        <v>0</v>
      </c>
      <c r="BV57" s="105" t="str">
        <f t="shared" si="52"/>
        <v>0</v>
      </c>
      <c r="BW57" s="105" t="str">
        <f t="shared" si="53"/>
        <v>0</v>
      </c>
    </row>
    <row r="58" spans="1:75" ht="20.100000000000001" customHeight="1" thickTop="1" thickBot="1" x14ac:dyDescent="0.35">
      <c r="A58" s="55"/>
      <c r="B58" s="96" t="s">
        <v>65</v>
      </c>
      <c r="C58" s="96">
        <v>0.4375</v>
      </c>
      <c r="D58" s="200" t="s">
        <v>101</v>
      </c>
      <c r="E58" s="201"/>
      <c r="F58" s="201"/>
      <c r="G58" s="201"/>
      <c r="H58" s="202"/>
      <c r="I58" s="97"/>
      <c r="J58" s="98"/>
      <c r="K58" s="112"/>
      <c r="L58" s="13"/>
      <c r="N58" s="72"/>
      <c r="O58" s="72"/>
      <c r="P58" s="72"/>
      <c r="Q58" s="72"/>
      <c r="R58" s="72"/>
      <c r="S58" s="73"/>
      <c r="T58" s="73"/>
      <c r="U58" s="72"/>
      <c r="V58" s="72"/>
      <c r="W58" s="72"/>
      <c r="X58" s="72"/>
      <c r="Y58" s="72"/>
      <c r="Z58" s="73"/>
      <c r="AA58" s="73"/>
      <c r="AB58" s="72"/>
      <c r="AC58" s="72"/>
      <c r="AD58" s="72"/>
      <c r="AE58" s="72"/>
      <c r="AF58" s="72"/>
      <c r="AG58" s="73"/>
      <c r="AH58" s="73"/>
      <c r="AI58" s="72"/>
      <c r="AJ58" s="72"/>
      <c r="AK58" s="72"/>
      <c r="AL58" s="72"/>
      <c r="AM58" s="72"/>
      <c r="AN58" s="73"/>
      <c r="AO58" s="73"/>
      <c r="AP58" s="72"/>
      <c r="AQ58" s="72"/>
      <c r="AR58" s="72"/>
      <c r="AS58" s="117"/>
      <c r="AT58" s="105">
        <f t="shared" si="9"/>
        <v>0</v>
      </c>
      <c r="AU58" s="105">
        <f t="shared" si="10"/>
        <v>0</v>
      </c>
      <c r="AV58" s="105">
        <f t="shared" si="11"/>
        <v>0</v>
      </c>
      <c r="AW58" s="105">
        <f t="shared" si="12"/>
        <v>0</v>
      </c>
      <c r="AX58" s="105">
        <f t="shared" si="13"/>
        <v>0</v>
      </c>
      <c r="AY58" s="105">
        <f t="shared" si="14"/>
        <v>0</v>
      </c>
      <c r="AZ58" s="105">
        <f t="shared" si="15"/>
        <v>0</v>
      </c>
      <c r="BA58" s="105">
        <f t="shared" si="16"/>
        <v>0</v>
      </c>
      <c r="BB58" s="105">
        <f t="shared" si="17"/>
        <v>0</v>
      </c>
      <c r="BC58" s="105">
        <f t="shared" si="18"/>
        <v>0</v>
      </c>
      <c r="BD58" s="105">
        <f t="shared" si="19"/>
        <v>0</v>
      </c>
      <c r="BE58" s="105">
        <f t="shared" si="20"/>
        <v>0</v>
      </c>
      <c r="BF58" s="105">
        <f t="shared" si="21"/>
        <v>0</v>
      </c>
      <c r="BG58" s="105">
        <f t="shared" si="22"/>
        <v>0</v>
      </c>
      <c r="BH58" s="105">
        <f t="shared" si="23"/>
        <v>0</v>
      </c>
      <c r="BI58" s="105" t="str">
        <f t="shared" si="39"/>
        <v>0</v>
      </c>
      <c r="BJ58" s="105" t="str">
        <f t="shared" si="40"/>
        <v>0</v>
      </c>
      <c r="BK58" s="105" t="str">
        <f t="shared" si="41"/>
        <v>0</v>
      </c>
      <c r="BL58" s="105" t="str">
        <f t="shared" si="42"/>
        <v>0</v>
      </c>
      <c r="BM58" s="105" t="str">
        <f t="shared" si="43"/>
        <v>0</v>
      </c>
      <c r="BN58" s="105" t="str">
        <f t="shared" si="44"/>
        <v>0</v>
      </c>
      <c r="BO58" s="105" t="str">
        <f t="shared" si="45"/>
        <v>0</v>
      </c>
      <c r="BP58" s="105" t="str">
        <f t="shared" si="46"/>
        <v>0</v>
      </c>
      <c r="BQ58" s="105" t="str">
        <f t="shared" si="47"/>
        <v>0</v>
      </c>
      <c r="BR58" s="105" t="str">
        <f t="shared" si="48"/>
        <v>0</v>
      </c>
      <c r="BS58" s="105" t="str">
        <f t="shared" si="49"/>
        <v>0</v>
      </c>
      <c r="BT58" s="105" t="str">
        <f t="shared" si="50"/>
        <v>0</v>
      </c>
      <c r="BU58" s="105" t="str">
        <f t="shared" si="51"/>
        <v>0</v>
      </c>
      <c r="BV58" s="105" t="str">
        <f t="shared" si="52"/>
        <v>0</v>
      </c>
      <c r="BW58" s="105" t="str">
        <f t="shared" si="53"/>
        <v>0</v>
      </c>
    </row>
    <row r="59" spans="1:75" ht="20.100000000000001" customHeight="1" thickBot="1" x14ac:dyDescent="0.35">
      <c r="A59" s="55"/>
      <c r="B59" s="81" t="s">
        <v>66</v>
      </c>
      <c r="C59" s="81">
        <v>0.4513888888888889</v>
      </c>
      <c r="D59" s="91" t="s">
        <v>160</v>
      </c>
      <c r="E59" s="91" t="s">
        <v>187</v>
      </c>
      <c r="F59" s="91" t="s">
        <v>213</v>
      </c>
      <c r="G59" s="91" t="s">
        <v>239</v>
      </c>
      <c r="H59" s="92" t="s">
        <v>265</v>
      </c>
      <c r="I59" s="93">
        <v>114</v>
      </c>
      <c r="J59" s="93">
        <f>$I59*'Campaign Total'!$F$40</f>
        <v>114</v>
      </c>
      <c r="K59" s="112">
        <f>SUM(AT59:BH59)</f>
        <v>0</v>
      </c>
      <c r="L59" s="13">
        <f>SUM(BI59:BW59)</f>
        <v>0</v>
      </c>
      <c r="N59" s="74"/>
      <c r="O59" s="74"/>
      <c r="P59" s="74"/>
      <c r="Q59" s="74"/>
      <c r="R59" s="74"/>
      <c r="S59" s="73"/>
      <c r="T59" s="73"/>
      <c r="U59" s="74"/>
      <c r="V59" s="74"/>
      <c r="W59" s="74"/>
      <c r="X59" s="74"/>
      <c r="Y59" s="74"/>
      <c r="Z59" s="73"/>
      <c r="AA59" s="73"/>
      <c r="AB59" s="74"/>
      <c r="AC59" s="74"/>
      <c r="AD59" s="74"/>
      <c r="AE59" s="74"/>
      <c r="AF59" s="74"/>
      <c r="AG59" s="73"/>
      <c r="AH59" s="73"/>
      <c r="AI59" s="74"/>
      <c r="AJ59" s="74"/>
      <c r="AK59" s="74"/>
      <c r="AL59" s="74"/>
      <c r="AM59" s="74"/>
      <c r="AN59" s="73"/>
      <c r="AO59" s="73"/>
      <c r="AP59" s="74"/>
      <c r="AQ59" s="74"/>
      <c r="AR59" s="74"/>
      <c r="AS59" s="117"/>
      <c r="AT59" s="105">
        <f t="shared" si="9"/>
        <v>0</v>
      </c>
      <c r="AU59" s="105">
        <f t="shared" si="10"/>
        <v>0</v>
      </c>
      <c r="AV59" s="105">
        <f t="shared" si="11"/>
        <v>0</v>
      </c>
      <c r="AW59" s="105">
        <f t="shared" si="12"/>
        <v>0</v>
      </c>
      <c r="AX59" s="105">
        <f t="shared" si="13"/>
        <v>0</v>
      </c>
      <c r="AY59" s="105">
        <f t="shared" si="14"/>
        <v>0</v>
      </c>
      <c r="AZ59" s="105">
        <f t="shared" si="15"/>
        <v>0</v>
      </c>
      <c r="BA59" s="105">
        <f t="shared" si="16"/>
        <v>0</v>
      </c>
      <c r="BB59" s="105">
        <f t="shared" si="17"/>
        <v>0</v>
      </c>
      <c r="BC59" s="105">
        <f t="shared" si="18"/>
        <v>0</v>
      </c>
      <c r="BD59" s="105">
        <f t="shared" si="19"/>
        <v>0</v>
      </c>
      <c r="BE59" s="105">
        <f t="shared" si="20"/>
        <v>0</v>
      </c>
      <c r="BF59" s="105">
        <f t="shared" si="21"/>
        <v>0</v>
      </c>
      <c r="BG59" s="105">
        <f t="shared" si="22"/>
        <v>0</v>
      </c>
      <c r="BH59" s="105">
        <f t="shared" si="23"/>
        <v>0</v>
      </c>
      <c r="BI59" s="105" t="str">
        <f t="shared" si="39"/>
        <v>0</v>
      </c>
      <c r="BJ59" s="105" t="str">
        <f t="shared" si="40"/>
        <v>0</v>
      </c>
      <c r="BK59" s="105" t="str">
        <f t="shared" si="41"/>
        <v>0</v>
      </c>
      <c r="BL59" s="105" t="str">
        <f t="shared" si="42"/>
        <v>0</v>
      </c>
      <c r="BM59" s="105" t="str">
        <f t="shared" si="43"/>
        <v>0</v>
      </c>
      <c r="BN59" s="105" t="str">
        <f t="shared" si="44"/>
        <v>0</v>
      </c>
      <c r="BO59" s="105" t="str">
        <f t="shared" si="45"/>
        <v>0</v>
      </c>
      <c r="BP59" s="105" t="str">
        <f t="shared" si="46"/>
        <v>0</v>
      </c>
      <c r="BQ59" s="105" t="str">
        <f t="shared" si="47"/>
        <v>0</v>
      </c>
      <c r="BR59" s="105" t="str">
        <f t="shared" si="48"/>
        <v>0</v>
      </c>
      <c r="BS59" s="105" t="str">
        <f t="shared" si="49"/>
        <v>0</v>
      </c>
      <c r="BT59" s="105" t="str">
        <f t="shared" si="50"/>
        <v>0</v>
      </c>
      <c r="BU59" s="105" t="str">
        <f t="shared" si="51"/>
        <v>0</v>
      </c>
      <c r="BV59" s="105" t="str">
        <f t="shared" si="52"/>
        <v>0</v>
      </c>
      <c r="BW59" s="105" t="str">
        <f t="shared" si="53"/>
        <v>0</v>
      </c>
    </row>
    <row r="60" spans="1:75" ht="20.100000000000001" customHeight="1" thickTop="1" thickBot="1" x14ac:dyDescent="0.35">
      <c r="A60" s="55"/>
      <c r="B60" s="96" t="s">
        <v>65</v>
      </c>
      <c r="C60" s="96">
        <v>0.4548611111111111</v>
      </c>
      <c r="D60" s="200" t="s">
        <v>101</v>
      </c>
      <c r="E60" s="201"/>
      <c r="F60" s="201"/>
      <c r="G60" s="201"/>
      <c r="H60" s="202"/>
      <c r="I60" s="97"/>
      <c r="J60" s="98"/>
      <c r="K60" s="112"/>
      <c r="L60" s="13"/>
      <c r="N60" s="72"/>
      <c r="O60" s="72"/>
      <c r="P60" s="72"/>
      <c r="Q60" s="72"/>
      <c r="R60" s="72"/>
      <c r="S60" s="73"/>
      <c r="T60" s="73"/>
      <c r="U60" s="72"/>
      <c r="V60" s="72"/>
      <c r="W60" s="72"/>
      <c r="X60" s="72"/>
      <c r="Y60" s="72"/>
      <c r="Z60" s="73"/>
      <c r="AA60" s="73"/>
      <c r="AB60" s="72"/>
      <c r="AC60" s="72"/>
      <c r="AD60" s="72"/>
      <c r="AE60" s="72"/>
      <c r="AF60" s="72"/>
      <c r="AG60" s="73"/>
      <c r="AH60" s="73"/>
      <c r="AI60" s="72"/>
      <c r="AJ60" s="72"/>
      <c r="AK60" s="72"/>
      <c r="AL60" s="72"/>
      <c r="AM60" s="72"/>
      <c r="AN60" s="73"/>
      <c r="AO60" s="73"/>
      <c r="AP60" s="72"/>
      <c r="AQ60" s="72"/>
      <c r="AR60" s="72"/>
      <c r="AS60" s="117"/>
      <c r="AT60" s="105">
        <f t="shared" si="9"/>
        <v>0</v>
      </c>
      <c r="AU60" s="105">
        <f t="shared" si="10"/>
        <v>0</v>
      </c>
      <c r="AV60" s="105">
        <f t="shared" si="11"/>
        <v>0</v>
      </c>
      <c r="AW60" s="105">
        <f t="shared" si="12"/>
        <v>0</v>
      </c>
      <c r="AX60" s="105">
        <f t="shared" si="13"/>
        <v>0</v>
      </c>
      <c r="AY60" s="105">
        <f t="shared" si="14"/>
        <v>0</v>
      </c>
      <c r="AZ60" s="105">
        <f t="shared" si="15"/>
        <v>0</v>
      </c>
      <c r="BA60" s="105">
        <f t="shared" si="16"/>
        <v>0</v>
      </c>
      <c r="BB60" s="105">
        <f t="shared" si="17"/>
        <v>0</v>
      </c>
      <c r="BC60" s="105">
        <f t="shared" si="18"/>
        <v>0</v>
      </c>
      <c r="BD60" s="105">
        <f t="shared" si="19"/>
        <v>0</v>
      </c>
      <c r="BE60" s="105">
        <f t="shared" si="20"/>
        <v>0</v>
      </c>
      <c r="BF60" s="105">
        <f t="shared" si="21"/>
        <v>0</v>
      </c>
      <c r="BG60" s="105">
        <f t="shared" si="22"/>
        <v>0</v>
      </c>
      <c r="BH60" s="105">
        <f t="shared" si="23"/>
        <v>0</v>
      </c>
      <c r="BI60" s="105" t="str">
        <f t="shared" si="39"/>
        <v>0</v>
      </c>
      <c r="BJ60" s="105" t="str">
        <f t="shared" si="40"/>
        <v>0</v>
      </c>
      <c r="BK60" s="105" t="str">
        <f t="shared" si="41"/>
        <v>0</v>
      </c>
      <c r="BL60" s="105" t="str">
        <f t="shared" si="42"/>
        <v>0</v>
      </c>
      <c r="BM60" s="105" t="str">
        <f t="shared" si="43"/>
        <v>0</v>
      </c>
      <c r="BN60" s="105" t="str">
        <f t="shared" si="44"/>
        <v>0</v>
      </c>
      <c r="BO60" s="105" t="str">
        <f t="shared" si="45"/>
        <v>0</v>
      </c>
      <c r="BP60" s="105" t="str">
        <f t="shared" si="46"/>
        <v>0</v>
      </c>
      <c r="BQ60" s="105" t="str">
        <f t="shared" si="47"/>
        <v>0</v>
      </c>
      <c r="BR60" s="105" t="str">
        <f t="shared" si="48"/>
        <v>0</v>
      </c>
      <c r="BS60" s="105" t="str">
        <f t="shared" si="49"/>
        <v>0</v>
      </c>
      <c r="BT60" s="105" t="str">
        <f t="shared" si="50"/>
        <v>0</v>
      </c>
      <c r="BU60" s="105" t="str">
        <f t="shared" si="51"/>
        <v>0</v>
      </c>
      <c r="BV60" s="105" t="str">
        <f t="shared" si="52"/>
        <v>0</v>
      </c>
      <c r="BW60" s="105" t="str">
        <f t="shared" si="53"/>
        <v>0</v>
      </c>
    </row>
    <row r="61" spans="1:75" ht="20.100000000000001" customHeight="1" thickBot="1" x14ac:dyDescent="0.35">
      <c r="A61" s="55"/>
      <c r="B61" s="81" t="s">
        <v>66</v>
      </c>
      <c r="C61" s="81">
        <v>0.46180555555555558</v>
      </c>
      <c r="D61" s="91" t="s">
        <v>161</v>
      </c>
      <c r="E61" s="91" t="s">
        <v>188</v>
      </c>
      <c r="F61" s="91" t="s">
        <v>214</v>
      </c>
      <c r="G61" s="91" t="s">
        <v>240</v>
      </c>
      <c r="H61" s="92" t="s">
        <v>266</v>
      </c>
      <c r="I61" s="93">
        <v>122</v>
      </c>
      <c r="J61" s="93">
        <f>$I61*'Campaign Total'!$F$40</f>
        <v>122</v>
      </c>
      <c r="K61" s="112">
        <f>SUM(AT61:BH61)</f>
        <v>0</v>
      </c>
      <c r="L61" s="13">
        <f>SUM(BI61:BW61)</f>
        <v>0</v>
      </c>
      <c r="N61" s="74"/>
      <c r="O61" s="74"/>
      <c r="P61" s="74"/>
      <c r="Q61" s="74"/>
      <c r="R61" s="74"/>
      <c r="S61" s="73"/>
      <c r="T61" s="73"/>
      <c r="U61" s="74"/>
      <c r="V61" s="74"/>
      <c r="W61" s="74"/>
      <c r="X61" s="74"/>
      <c r="Y61" s="74"/>
      <c r="Z61" s="73"/>
      <c r="AA61" s="73"/>
      <c r="AB61" s="74"/>
      <c r="AC61" s="74"/>
      <c r="AD61" s="74"/>
      <c r="AE61" s="74"/>
      <c r="AF61" s="74"/>
      <c r="AG61" s="73"/>
      <c r="AH61" s="73"/>
      <c r="AI61" s="74"/>
      <c r="AJ61" s="74"/>
      <c r="AK61" s="74"/>
      <c r="AL61" s="74"/>
      <c r="AM61" s="74"/>
      <c r="AN61" s="73"/>
      <c r="AO61" s="73"/>
      <c r="AP61" s="74"/>
      <c r="AQ61" s="74"/>
      <c r="AR61" s="74"/>
      <c r="AS61" s="117"/>
      <c r="AT61" s="105">
        <f t="shared" si="9"/>
        <v>0</v>
      </c>
      <c r="AU61" s="105">
        <f t="shared" si="10"/>
        <v>0</v>
      </c>
      <c r="AV61" s="105">
        <f t="shared" si="11"/>
        <v>0</v>
      </c>
      <c r="AW61" s="105">
        <f t="shared" si="12"/>
        <v>0</v>
      </c>
      <c r="AX61" s="105">
        <f t="shared" si="13"/>
        <v>0</v>
      </c>
      <c r="AY61" s="105">
        <f t="shared" si="14"/>
        <v>0</v>
      </c>
      <c r="AZ61" s="105">
        <f t="shared" si="15"/>
        <v>0</v>
      </c>
      <c r="BA61" s="105">
        <f t="shared" si="16"/>
        <v>0</v>
      </c>
      <c r="BB61" s="105">
        <f t="shared" si="17"/>
        <v>0</v>
      </c>
      <c r="BC61" s="105">
        <f t="shared" si="18"/>
        <v>0</v>
      </c>
      <c r="BD61" s="105">
        <f t="shared" si="19"/>
        <v>0</v>
      </c>
      <c r="BE61" s="105">
        <f t="shared" si="20"/>
        <v>0</v>
      </c>
      <c r="BF61" s="105">
        <f t="shared" si="21"/>
        <v>0</v>
      </c>
      <c r="BG61" s="105">
        <f t="shared" si="22"/>
        <v>0</v>
      </c>
      <c r="BH61" s="105">
        <f t="shared" si="23"/>
        <v>0</v>
      </c>
      <c r="BI61" s="105" t="str">
        <f t="shared" si="39"/>
        <v>0</v>
      </c>
      <c r="BJ61" s="105" t="str">
        <f t="shared" si="40"/>
        <v>0</v>
      </c>
      <c r="BK61" s="105" t="str">
        <f t="shared" si="41"/>
        <v>0</v>
      </c>
      <c r="BL61" s="105" t="str">
        <f t="shared" si="42"/>
        <v>0</v>
      </c>
      <c r="BM61" s="105" t="str">
        <f t="shared" si="43"/>
        <v>0</v>
      </c>
      <c r="BN61" s="105" t="str">
        <f t="shared" si="44"/>
        <v>0</v>
      </c>
      <c r="BO61" s="105" t="str">
        <f t="shared" si="45"/>
        <v>0</v>
      </c>
      <c r="BP61" s="105" t="str">
        <f t="shared" si="46"/>
        <v>0</v>
      </c>
      <c r="BQ61" s="105" t="str">
        <f t="shared" si="47"/>
        <v>0</v>
      </c>
      <c r="BR61" s="105" t="str">
        <f t="shared" si="48"/>
        <v>0</v>
      </c>
      <c r="BS61" s="105" t="str">
        <f t="shared" si="49"/>
        <v>0</v>
      </c>
      <c r="BT61" s="105" t="str">
        <f t="shared" si="50"/>
        <v>0</v>
      </c>
      <c r="BU61" s="105" t="str">
        <f t="shared" si="51"/>
        <v>0</v>
      </c>
      <c r="BV61" s="105" t="str">
        <f t="shared" si="52"/>
        <v>0</v>
      </c>
      <c r="BW61" s="105" t="str">
        <f t="shared" si="53"/>
        <v>0</v>
      </c>
    </row>
    <row r="62" spans="1:75" ht="20.100000000000001" customHeight="1" thickTop="1" thickBot="1" x14ac:dyDescent="0.35">
      <c r="A62" s="55"/>
      <c r="B62" s="96" t="s">
        <v>65</v>
      </c>
      <c r="C62" s="96">
        <v>0.46527777777777773</v>
      </c>
      <c r="D62" s="200" t="s">
        <v>101</v>
      </c>
      <c r="E62" s="201"/>
      <c r="F62" s="201"/>
      <c r="G62" s="201"/>
      <c r="H62" s="202"/>
      <c r="I62" s="90"/>
      <c r="J62" s="98"/>
      <c r="K62" s="112"/>
      <c r="L62" s="13"/>
      <c r="N62" s="72"/>
      <c r="O62" s="72"/>
      <c r="P62" s="72"/>
      <c r="Q62" s="72"/>
      <c r="R62" s="72"/>
      <c r="S62" s="73"/>
      <c r="T62" s="73"/>
      <c r="U62" s="72"/>
      <c r="V62" s="72"/>
      <c r="W62" s="72"/>
      <c r="X62" s="72"/>
      <c r="Y62" s="72"/>
      <c r="Z62" s="73"/>
      <c r="AA62" s="73"/>
      <c r="AB62" s="72"/>
      <c r="AC62" s="72"/>
      <c r="AD62" s="72"/>
      <c r="AE62" s="72"/>
      <c r="AF62" s="72"/>
      <c r="AG62" s="73"/>
      <c r="AH62" s="73"/>
      <c r="AI62" s="72"/>
      <c r="AJ62" s="72"/>
      <c r="AK62" s="72"/>
      <c r="AL62" s="72"/>
      <c r="AM62" s="72"/>
      <c r="AN62" s="73"/>
      <c r="AO62" s="73"/>
      <c r="AP62" s="72"/>
      <c r="AQ62" s="72"/>
      <c r="AR62" s="72"/>
      <c r="AS62" s="117"/>
      <c r="AT62" s="105">
        <f t="shared" si="9"/>
        <v>0</v>
      </c>
      <c r="AU62" s="105">
        <f t="shared" si="10"/>
        <v>0</v>
      </c>
      <c r="AV62" s="105">
        <f t="shared" si="11"/>
        <v>0</v>
      </c>
      <c r="AW62" s="105">
        <f t="shared" si="12"/>
        <v>0</v>
      </c>
      <c r="AX62" s="105">
        <f t="shared" si="13"/>
        <v>0</v>
      </c>
      <c r="AY62" s="105">
        <f t="shared" si="14"/>
        <v>0</v>
      </c>
      <c r="AZ62" s="105">
        <f t="shared" si="15"/>
        <v>0</v>
      </c>
      <c r="BA62" s="105">
        <f t="shared" si="16"/>
        <v>0</v>
      </c>
      <c r="BB62" s="105">
        <f t="shared" si="17"/>
        <v>0</v>
      </c>
      <c r="BC62" s="105">
        <f t="shared" si="18"/>
        <v>0</v>
      </c>
      <c r="BD62" s="105">
        <f t="shared" si="19"/>
        <v>0</v>
      </c>
      <c r="BE62" s="105">
        <f t="shared" si="20"/>
        <v>0</v>
      </c>
      <c r="BF62" s="105">
        <f t="shared" si="21"/>
        <v>0</v>
      </c>
      <c r="BG62" s="105">
        <f t="shared" si="22"/>
        <v>0</v>
      </c>
      <c r="BH62" s="105">
        <f t="shared" si="23"/>
        <v>0</v>
      </c>
      <c r="BI62" s="105" t="str">
        <f t="shared" ref="BI62" si="86">IF(AT62&gt;0,($J62*AT62*$F$14),"0")</f>
        <v>0</v>
      </c>
      <c r="BJ62" s="105" t="str">
        <f t="shared" ref="BJ62" si="87">IF(AU62&gt;0,($J62*AU62*$F$15),"0")</f>
        <v>0</v>
      </c>
      <c r="BK62" s="105" t="str">
        <f t="shared" ref="BK62" si="88">IF(AV62&gt;0,($J62*AV62*$F$16),"0")</f>
        <v>0</v>
      </c>
      <c r="BL62" s="105" t="str">
        <f t="shared" ref="BL62" si="89">IF(AW62&gt;0,($J62*AW62*$F$17),"0")</f>
        <v>0</v>
      </c>
      <c r="BM62" s="105" t="str">
        <f t="shared" ref="BM62" si="90">IF(AX62&gt;0,($J62*AX62*$F$17),"0")</f>
        <v>0</v>
      </c>
      <c r="BN62" s="105" t="str">
        <f t="shared" ref="BN62" si="91">IF(AY62&gt;0,($J62*AY62*$F$19),"0")</f>
        <v>0</v>
      </c>
      <c r="BO62" s="105" t="str">
        <f t="shared" ref="BO62" si="92">IF(AZ62&gt;0,($J62*AZ62*$F$20),"0")</f>
        <v>0</v>
      </c>
      <c r="BP62" s="105" t="str">
        <f t="shared" ref="BP62" si="93">IF(BA62&gt;0,($J62*BA62*$F$21),"0")</f>
        <v>0</v>
      </c>
      <c r="BQ62" s="105" t="str">
        <f t="shared" ref="BQ62" si="94">IF(BB62&gt;0,($J62*BB62*$F$22),"0")</f>
        <v>0</v>
      </c>
      <c r="BR62" s="105" t="str">
        <f t="shared" ref="BR62" si="95">IF(BC62&gt;0,($J62*BC62*$F$23),"0")</f>
        <v>0</v>
      </c>
      <c r="BS62" s="105" t="str">
        <f t="shared" ref="BS62" si="96">IF(BD62&gt;0,($J62*BD62*$F$24),"0")</f>
        <v>0</v>
      </c>
      <c r="BT62" s="105" t="str">
        <f t="shared" ref="BT62" si="97">IF(BE62&gt;0,($J62*BE62*$F$25),"0")</f>
        <v>0</v>
      </c>
      <c r="BU62" s="105" t="str">
        <f t="shared" ref="BU62" si="98">IF(BF62&gt;0,($J62*BF62*$F$26),"0")</f>
        <v>0</v>
      </c>
      <c r="BV62" s="105" t="str">
        <f t="shared" ref="BV62" si="99">IF(BG62&gt;0,($J62*BG62*$F$27),"0")</f>
        <v>0</v>
      </c>
      <c r="BW62" s="105" t="str">
        <f t="shared" ref="BW62" si="100">IF(BH62&gt;0,($J62*BH62*$F$28),"0")</f>
        <v>0</v>
      </c>
    </row>
    <row r="63" spans="1:75" ht="20.100000000000001" customHeight="1" thickTop="1" thickBot="1" x14ac:dyDescent="0.35">
      <c r="A63" s="55"/>
      <c r="B63" s="96" t="s">
        <v>65</v>
      </c>
      <c r="C63" s="96">
        <v>0.46875</v>
      </c>
      <c r="D63" s="200" t="s">
        <v>101</v>
      </c>
      <c r="E63" s="201"/>
      <c r="F63" s="201"/>
      <c r="G63" s="201"/>
      <c r="H63" s="202"/>
      <c r="I63" s="90"/>
      <c r="J63" s="98"/>
      <c r="K63" s="112"/>
      <c r="L63" s="13"/>
      <c r="N63" s="72"/>
      <c r="O63" s="72"/>
      <c r="P63" s="72"/>
      <c r="Q63" s="72"/>
      <c r="R63" s="72"/>
      <c r="S63" s="73"/>
      <c r="T63" s="73"/>
      <c r="U63" s="72"/>
      <c r="V63" s="72"/>
      <c r="W63" s="72"/>
      <c r="X63" s="72"/>
      <c r="Y63" s="72"/>
      <c r="Z63" s="73"/>
      <c r="AA63" s="73"/>
      <c r="AB63" s="72"/>
      <c r="AC63" s="72"/>
      <c r="AD63" s="72"/>
      <c r="AE63" s="72"/>
      <c r="AF63" s="72"/>
      <c r="AG63" s="73"/>
      <c r="AH63" s="73"/>
      <c r="AI63" s="72"/>
      <c r="AJ63" s="72"/>
      <c r="AK63" s="72"/>
      <c r="AL63" s="72"/>
      <c r="AM63" s="72"/>
      <c r="AN63" s="73"/>
      <c r="AO63" s="73"/>
      <c r="AP63" s="72"/>
      <c r="AQ63" s="72"/>
      <c r="AR63" s="72"/>
      <c r="AS63" s="117"/>
      <c r="AT63" s="105">
        <f t="shared" si="9"/>
        <v>0</v>
      </c>
      <c r="AU63" s="105">
        <f t="shared" si="10"/>
        <v>0</v>
      </c>
      <c r="AV63" s="105">
        <f t="shared" si="11"/>
        <v>0</v>
      </c>
      <c r="AW63" s="105">
        <f t="shared" si="12"/>
        <v>0</v>
      </c>
      <c r="AX63" s="105">
        <f t="shared" si="13"/>
        <v>0</v>
      </c>
      <c r="AY63" s="105">
        <f t="shared" si="14"/>
        <v>0</v>
      </c>
      <c r="AZ63" s="105">
        <f t="shared" si="15"/>
        <v>0</v>
      </c>
      <c r="BA63" s="105">
        <f t="shared" si="16"/>
        <v>0</v>
      </c>
      <c r="BB63" s="105">
        <f t="shared" si="17"/>
        <v>0</v>
      </c>
      <c r="BC63" s="105">
        <f t="shared" si="18"/>
        <v>0</v>
      </c>
      <c r="BD63" s="105">
        <f t="shared" si="19"/>
        <v>0</v>
      </c>
      <c r="BE63" s="105">
        <f t="shared" si="20"/>
        <v>0</v>
      </c>
      <c r="BF63" s="105">
        <f t="shared" si="21"/>
        <v>0</v>
      </c>
      <c r="BG63" s="105">
        <f t="shared" si="22"/>
        <v>0</v>
      </c>
      <c r="BH63" s="105">
        <f t="shared" si="23"/>
        <v>0</v>
      </c>
      <c r="BI63" s="105" t="str">
        <f t="shared" si="39"/>
        <v>0</v>
      </c>
      <c r="BJ63" s="105" t="str">
        <f t="shared" si="40"/>
        <v>0</v>
      </c>
      <c r="BK63" s="105" t="str">
        <f t="shared" si="41"/>
        <v>0</v>
      </c>
      <c r="BL63" s="105" t="str">
        <f t="shared" si="42"/>
        <v>0</v>
      </c>
      <c r="BM63" s="105" t="str">
        <f t="shared" si="43"/>
        <v>0</v>
      </c>
      <c r="BN63" s="105" t="str">
        <f t="shared" si="44"/>
        <v>0</v>
      </c>
      <c r="BO63" s="105" t="str">
        <f t="shared" si="45"/>
        <v>0</v>
      </c>
      <c r="BP63" s="105" t="str">
        <f t="shared" si="46"/>
        <v>0</v>
      </c>
      <c r="BQ63" s="105" t="str">
        <f t="shared" si="47"/>
        <v>0</v>
      </c>
      <c r="BR63" s="105" t="str">
        <f t="shared" si="48"/>
        <v>0</v>
      </c>
      <c r="BS63" s="105" t="str">
        <f t="shared" si="49"/>
        <v>0</v>
      </c>
      <c r="BT63" s="105" t="str">
        <f t="shared" si="50"/>
        <v>0</v>
      </c>
      <c r="BU63" s="105" t="str">
        <f t="shared" si="51"/>
        <v>0</v>
      </c>
      <c r="BV63" s="105" t="str">
        <f t="shared" si="52"/>
        <v>0</v>
      </c>
      <c r="BW63" s="105" t="str">
        <f t="shared" si="53"/>
        <v>0</v>
      </c>
    </row>
    <row r="64" spans="1:75" ht="20.100000000000001" customHeight="1" thickBot="1" x14ac:dyDescent="0.35">
      <c r="A64" s="55"/>
      <c r="B64" s="96" t="s">
        <v>65</v>
      </c>
      <c r="C64" s="96">
        <v>0.47916666666666669</v>
      </c>
      <c r="D64" s="206" t="s">
        <v>82</v>
      </c>
      <c r="E64" s="207"/>
      <c r="F64" s="207"/>
      <c r="G64" s="207"/>
      <c r="H64" s="207"/>
      <c r="I64" s="90"/>
      <c r="J64" s="98"/>
      <c r="K64" s="112"/>
      <c r="L64" s="13"/>
      <c r="N64" s="72"/>
      <c r="O64" s="72"/>
      <c r="P64" s="72"/>
      <c r="Q64" s="72"/>
      <c r="R64" s="72"/>
      <c r="S64" s="73"/>
      <c r="T64" s="73"/>
      <c r="U64" s="72"/>
      <c r="V64" s="72"/>
      <c r="W64" s="72"/>
      <c r="X64" s="72"/>
      <c r="Y64" s="72"/>
      <c r="Z64" s="73"/>
      <c r="AA64" s="73"/>
      <c r="AB64" s="72"/>
      <c r="AC64" s="72"/>
      <c r="AD64" s="72"/>
      <c r="AE64" s="72"/>
      <c r="AF64" s="72"/>
      <c r="AG64" s="73"/>
      <c r="AH64" s="73"/>
      <c r="AI64" s="72"/>
      <c r="AJ64" s="72"/>
      <c r="AK64" s="72"/>
      <c r="AL64" s="72"/>
      <c r="AM64" s="72"/>
      <c r="AN64" s="73"/>
      <c r="AO64" s="73"/>
      <c r="AP64" s="72"/>
      <c r="AQ64" s="72"/>
      <c r="AR64" s="72"/>
      <c r="AS64" s="117"/>
      <c r="AT64" s="105">
        <f t="shared" si="9"/>
        <v>0</v>
      </c>
      <c r="AU64" s="105">
        <f t="shared" si="10"/>
        <v>0</v>
      </c>
      <c r="AV64" s="105">
        <f t="shared" si="11"/>
        <v>0</v>
      </c>
      <c r="AW64" s="105">
        <f t="shared" si="12"/>
        <v>0</v>
      </c>
      <c r="AX64" s="105">
        <f t="shared" si="13"/>
        <v>0</v>
      </c>
      <c r="AY64" s="105">
        <f t="shared" si="14"/>
        <v>0</v>
      </c>
      <c r="AZ64" s="105">
        <f t="shared" si="15"/>
        <v>0</v>
      </c>
      <c r="BA64" s="105">
        <f t="shared" si="16"/>
        <v>0</v>
      </c>
      <c r="BB64" s="105">
        <f t="shared" si="17"/>
        <v>0</v>
      </c>
      <c r="BC64" s="105">
        <f t="shared" si="18"/>
        <v>0</v>
      </c>
      <c r="BD64" s="105">
        <f t="shared" si="19"/>
        <v>0</v>
      </c>
      <c r="BE64" s="105">
        <f t="shared" si="20"/>
        <v>0</v>
      </c>
      <c r="BF64" s="105">
        <f t="shared" si="21"/>
        <v>0</v>
      </c>
      <c r="BG64" s="105">
        <f t="shared" si="22"/>
        <v>0</v>
      </c>
      <c r="BH64" s="105">
        <f t="shared" si="23"/>
        <v>0</v>
      </c>
      <c r="BI64" s="105" t="str">
        <f t="shared" si="39"/>
        <v>0</v>
      </c>
      <c r="BJ64" s="105" t="str">
        <f t="shared" si="40"/>
        <v>0</v>
      </c>
      <c r="BK64" s="105" t="str">
        <f t="shared" si="41"/>
        <v>0</v>
      </c>
      <c r="BL64" s="105" t="str">
        <f t="shared" si="42"/>
        <v>0</v>
      </c>
      <c r="BM64" s="105" t="str">
        <f t="shared" si="43"/>
        <v>0</v>
      </c>
      <c r="BN64" s="105" t="str">
        <f t="shared" si="44"/>
        <v>0</v>
      </c>
      <c r="BO64" s="105" t="str">
        <f t="shared" si="45"/>
        <v>0</v>
      </c>
      <c r="BP64" s="105" t="str">
        <f t="shared" si="46"/>
        <v>0</v>
      </c>
      <c r="BQ64" s="105" t="str">
        <f t="shared" si="47"/>
        <v>0</v>
      </c>
      <c r="BR64" s="105" t="str">
        <f t="shared" si="48"/>
        <v>0</v>
      </c>
      <c r="BS64" s="105" t="str">
        <f t="shared" si="49"/>
        <v>0</v>
      </c>
      <c r="BT64" s="105" t="str">
        <f t="shared" si="50"/>
        <v>0</v>
      </c>
      <c r="BU64" s="105" t="str">
        <f t="shared" si="51"/>
        <v>0</v>
      </c>
      <c r="BV64" s="105" t="str">
        <f t="shared" si="52"/>
        <v>0</v>
      </c>
      <c r="BW64" s="105" t="str">
        <f t="shared" si="53"/>
        <v>0</v>
      </c>
    </row>
    <row r="65" spans="1:75" ht="20.100000000000001" customHeight="1" thickBot="1" x14ac:dyDescent="0.35">
      <c r="A65" s="55"/>
      <c r="B65" s="81" t="s">
        <v>66</v>
      </c>
      <c r="C65" s="81">
        <v>0.49305555555555558</v>
      </c>
      <c r="D65" s="91" t="s">
        <v>162</v>
      </c>
      <c r="E65" s="91" t="s">
        <v>189</v>
      </c>
      <c r="F65" s="91" t="s">
        <v>215</v>
      </c>
      <c r="G65" s="91" t="s">
        <v>241</v>
      </c>
      <c r="H65" s="91" t="s">
        <v>267</v>
      </c>
      <c r="I65" s="93">
        <v>103</v>
      </c>
      <c r="J65" s="93">
        <f>$I65*'Campaign Total'!$F$40</f>
        <v>103</v>
      </c>
      <c r="K65" s="112">
        <f>SUM(AT65:BH65)</f>
        <v>0</v>
      </c>
      <c r="L65" s="13">
        <f>SUM(BI65:BW65)</f>
        <v>0</v>
      </c>
      <c r="N65" s="74"/>
      <c r="O65" s="74"/>
      <c r="P65" s="74"/>
      <c r="Q65" s="74"/>
      <c r="R65" s="74"/>
      <c r="S65" s="73"/>
      <c r="T65" s="73"/>
      <c r="U65" s="74"/>
      <c r="V65" s="74"/>
      <c r="W65" s="74"/>
      <c r="X65" s="74"/>
      <c r="Y65" s="74"/>
      <c r="Z65" s="73"/>
      <c r="AA65" s="73"/>
      <c r="AB65" s="74"/>
      <c r="AC65" s="74"/>
      <c r="AD65" s="74"/>
      <c r="AE65" s="74"/>
      <c r="AF65" s="74"/>
      <c r="AG65" s="73"/>
      <c r="AH65" s="73"/>
      <c r="AI65" s="74"/>
      <c r="AJ65" s="74"/>
      <c r="AK65" s="74"/>
      <c r="AL65" s="74"/>
      <c r="AM65" s="74"/>
      <c r="AN65" s="73"/>
      <c r="AO65" s="73"/>
      <c r="AP65" s="74"/>
      <c r="AQ65" s="74"/>
      <c r="AR65" s="74"/>
      <c r="AS65" s="117"/>
      <c r="AT65" s="105">
        <f t="shared" si="9"/>
        <v>0</v>
      </c>
      <c r="AU65" s="105">
        <f t="shared" si="10"/>
        <v>0</v>
      </c>
      <c r="AV65" s="105">
        <f t="shared" si="11"/>
        <v>0</v>
      </c>
      <c r="AW65" s="105">
        <f t="shared" si="12"/>
        <v>0</v>
      </c>
      <c r="AX65" s="105">
        <f t="shared" si="13"/>
        <v>0</v>
      </c>
      <c r="AY65" s="105">
        <f t="shared" si="14"/>
        <v>0</v>
      </c>
      <c r="AZ65" s="105">
        <f t="shared" si="15"/>
        <v>0</v>
      </c>
      <c r="BA65" s="105">
        <f t="shared" si="16"/>
        <v>0</v>
      </c>
      <c r="BB65" s="105">
        <f t="shared" si="17"/>
        <v>0</v>
      </c>
      <c r="BC65" s="105">
        <f t="shared" si="18"/>
        <v>0</v>
      </c>
      <c r="BD65" s="105">
        <f t="shared" si="19"/>
        <v>0</v>
      </c>
      <c r="BE65" s="105">
        <f t="shared" si="20"/>
        <v>0</v>
      </c>
      <c r="BF65" s="105">
        <f t="shared" si="21"/>
        <v>0</v>
      </c>
      <c r="BG65" s="105">
        <f t="shared" si="22"/>
        <v>0</v>
      </c>
      <c r="BH65" s="105">
        <f t="shared" si="23"/>
        <v>0</v>
      </c>
      <c r="BI65" s="105" t="str">
        <f t="shared" si="39"/>
        <v>0</v>
      </c>
      <c r="BJ65" s="105" t="str">
        <f t="shared" si="40"/>
        <v>0</v>
      </c>
      <c r="BK65" s="105" t="str">
        <f t="shared" si="41"/>
        <v>0</v>
      </c>
      <c r="BL65" s="105" t="str">
        <f t="shared" si="42"/>
        <v>0</v>
      </c>
      <c r="BM65" s="105" t="str">
        <f t="shared" si="43"/>
        <v>0</v>
      </c>
      <c r="BN65" s="105" t="str">
        <f t="shared" si="44"/>
        <v>0</v>
      </c>
      <c r="BO65" s="105" t="str">
        <f t="shared" si="45"/>
        <v>0</v>
      </c>
      <c r="BP65" s="105" t="str">
        <f t="shared" si="46"/>
        <v>0</v>
      </c>
      <c r="BQ65" s="105" t="str">
        <f t="shared" si="47"/>
        <v>0</v>
      </c>
      <c r="BR65" s="105" t="str">
        <f t="shared" si="48"/>
        <v>0</v>
      </c>
      <c r="BS65" s="105" t="str">
        <f t="shared" si="49"/>
        <v>0</v>
      </c>
      <c r="BT65" s="105" t="str">
        <f t="shared" si="50"/>
        <v>0</v>
      </c>
      <c r="BU65" s="105" t="str">
        <f t="shared" si="51"/>
        <v>0</v>
      </c>
      <c r="BV65" s="105" t="str">
        <f t="shared" si="52"/>
        <v>0</v>
      </c>
      <c r="BW65" s="105" t="str">
        <f t="shared" si="53"/>
        <v>0</v>
      </c>
    </row>
    <row r="66" spans="1:75" ht="20.100000000000001" customHeight="1" thickBot="1" x14ac:dyDescent="0.35">
      <c r="A66" s="55"/>
      <c r="B66" s="96" t="s">
        <v>65</v>
      </c>
      <c r="C66" s="96">
        <v>0.49652777777777773</v>
      </c>
      <c r="D66" s="206" t="s">
        <v>82</v>
      </c>
      <c r="E66" s="207"/>
      <c r="F66" s="207"/>
      <c r="G66" s="207"/>
      <c r="H66" s="207"/>
      <c r="I66" s="98"/>
      <c r="J66" s="98"/>
      <c r="K66" s="112"/>
      <c r="L66" s="13"/>
      <c r="N66" s="72"/>
      <c r="O66" s="72"/>
      <c r="P66" s="72"/>
      <c r="Q66" s="72"/>
      <c r="R66" s="72"/>
      <c r="S66" s="73"/>
      <c r="T66" s="73"/>
      <c r="U66" s="72"/>
      <c r="V66" s="72"/>
      <c r="W66" s="72"/>
      <c r="X66" s="72"/>
      <c r="Y66" s="72"/>
      <c r="Z66" s="73"/>
      <c r="AA66" s="73"/>
      <c r="AB66" s="72"/>
      <c r="AC66" s="72"/>
      <c r="AD66" s="72"/>
      <c r="AE66" s="72"/>
      <c r="AF66" s="72"/>
      <c r="AG66" s="73"/>
      <c r="AH66" s="73"/>
      <c r="AI66" s="72"/>
      <c r="AJ66" s="72"/>
      <c r="AK66" s="72"/>
      <c r="AL66" s="72"/>
      <c r="AM66" s="72"/>
      <c r="AN66" s="73"/>
      <c r="AO66" s="73"/>
      <c r="AP66" s="72"/>
      <c r="AQ66" s="72"/>
      <c r="AR66" s="72"/>
      <c r="AS66" s="117"/>
      <c r="AT66" s="105">
        <f t="shared" si="9"/>
        <v>0</v>
      </c>
      <c r="AU66" s="105">
        <f t="shared" si="10"/>
        <v>0</v>
      </c>
      <c r="AV66" s="105">
        <f t="shared" si="11"/>
        <v>0</v>
      </c>
      <c r="AW66" s="105">
        <f t="shared" si="12"/>
        <v>0</v>
      </c>
      <c r="AX66" s="105">
        <f t="shared" si="13"/>
        <v>0</v>
      </c>
      <c r="AY66" s="105">
        <f t="shared" si="14"/>
        <v>0</v>
      </c>
      <c r="AZ66" s="105">
        <f t="shared" si="15"/>
        <v>0</v>
      </c>
      <c r="BA66" s="105">
        <f t="shared" si="16"/>
        <v>0</v>
      </c>
      <c r="BB66" s="105">
        <f t="shared" si="17"/>
        <v>0</v>
      </c>
      <c r="BC66" s="105">
        <f t="shared" si="18"/>
        <v>0</v>
      </c>
      <c r="BD66" s="105">
        <f t="shared" si="19"/>
        <v>0</v>
      </c>
      <c r="BE66" s="105">
        <f t="shared" si="20"/>
        <v>0</v>
      </c>
      <c r="BF66" s="105">
        <f t="shared" si="21"/>
        <v>0</v>
      </c>
      <c r="BG66" s="105">
        <f t="shared" si="22"/>
        <v>0</v>
      </c>
      <c r="BH66" s="105">
        <f t="shared" si="23"/>
        <v>0</v>
      </c>
      <c r="BI66" s="105" t="str">
        <f t="shared" si="39"/>
        <v>0</v>
      </c>
      <c r="BJ66" s="105" t="str">
        <f t="shared" si="40"/>
        <v>0</v>
      </c>
      <c r="BK66" s="105" t="str">
        <f t="shared" si="41"/>
        <v>0</v>
      </c>
      <c r="BL66" s="105" t="str">
        <f t="shared" si="42"/>
        <v>0</v>
      </c>
      <c r="BM66" s="105" t="str">
        <f t="shared" si="43"/>
        <v>0</v>
      </c>
      <c r="BN66" s="105" t="str">
        <f t="shared" si="44"/>
        <v>0</v>
      </c>
      <c r="BO66" s="105" t="str">
        <f t="shared" si="45"/>
        <v>0</v>
      </c>
      <c r="BP66" s="105" t="str">
        <f t="shared" si="46"/>
        <v>0</v>
      </c>
      <c r="BQ66" s="105" t="str">
        <f t="shared" si="47"/>
        <v>0</v>
      </c>
      <c r="BR66" s="105" t="str">
        <f t="shared" si="48"/>
        <v>0</v>
      </c>
      <c r="BS66" s="105" t="str">
        <f t="shared" si="49"/>
        <v>0</v>
      </c>
      <c r="BT66" s="105" t="str">
        <f t="shared" si="50"/>
        <v>0</v>
      </c>
      <c r="BU66" s="105" t="str">
        <f t="shared" si="51"/>
        <v>0</v>
      </c>
      <c r="BV66" s="105" t="str">
        <f t="shared" si="52"/>
        <v>0</v>
      </c>
      <c r="BW66" s="105" t="str">
        <f t="shared" si="53"/>
        <v>0</v>
      </c>
    </row>
    <row r="67" spans="1:75" ht="20.100000000000001" customHeight="1" thickBot="1" x14ac:dyDescent="0.35">
      <c r="A67" s="55"/>
      <c r="B67" s="96" t="s">
        <v>65</v>
      </c>
      <c r="C67" s="96">
        <v>0.52083333333333337</v>
      </c>
      <c r="D67" s="208" t="s">
        <v>383</v>
      </c>
      <c r="E67" s="209"/>
      <c r="F67" s="209"/>
      <c r="G67" s="209"/>
      <c r="H67" s="209"/>
      <c r="I67" s="98"/>
      <c r="J67" s="98"/>
      <c r="K67" s="112"/>
      <c r="L67" s="13"/>
      <c r="N67" s="72"/>
      <c r="O67" s="72"/>
      <c r="P67" s="72"/>
      <c r="Q67" s="72"/>
      <c r="R67" s="72"/>
      <c r="S67" s="73"/>
      <c r="T67" s="73"/>
      <c r="U67" s="72"/>
      <c r="V67" s="72"/>
      <c r="W67" s="72"/>
      <c r="X67" s="72"/>
      <c r="Y67" s="72"/>
      <c r="Z67" s="73"/>
      <c r="AA67" s="73"/>
      <c r="AB67" s="72"/>
      <c r="AC67" s="72"/>
      <c r="AD67" s="72"/>
      <c r="AE67" s="72"/>
      <c r="AF67" s="72"/>
      <c r="AG67" s="73"/>
      <c r="AH67" s="73"/>
      <c r="AI67" s="72"/>
      <c r="AJ67" s="72"/>
      <c r="AK67" s="72"/>
      <c r="AL67" s="72"/>
      <c r="AM67" s="72"/>
      <c r="AN67" s="73"/>
      <c r="AO67" s="73"/>
      <c r="AP67" s="72"/>
      <c r="AQ67" s="72"/>
      <c r="AR67" s="72"/>
      <c r="AS67" s="117"/>
      <c r="AT67" s="105">
        <f t="shared" si="9"/>
        <v>0</v>
      </c>
      <c r="AU67" s="105">
        <f t="shared" si="10"/>
        <v>0</v>
      </c>
      <c r="AV67" s="105">
        <f t="shared" si="11"/>
        <v>0</v>
      </c>
      <c r="AW67" s="105">
        <f t="shared" si="12"/>
        <v>0</v>
      </c>
      <c r="AX67" s="105">
        <f t="shared" si="13"/>
        <v>0</v>
      </c>
      <c r="AY67" s="105">
        <f t="shared" si="14"/>
        <v>0</v>
      </c>
      <c r="AZ67" s="105">
        <f t="shared" si="15"/>
        <v>0</v>
      </c>
      <c r="BA67" s="105">
        <f t="shared" si="16"/>
        <v>0</v>
      </c>
      <c r="BB67" s="105">
        <f t="shared" si="17"/>
        <v>0</v>
      </c>
      <c r="BC67" s="105">
        <f t="shared" si="18"/>
        <v>0</v>
      </c>
      <c r="BD67" s="105">
        <f t="shared" si="19"/>
        <v>0</v>
      </c>
      <c r="BE67" s="105">
        <f t="shared" si="20"/>
        <v>0</v>
      </c>
      <c r="BF67" s="105">
        <f t="shared" si="21"/>
        <v>0</v>
      </c>
      <c r="BG67" s="105">
        <f t="shared" si="22"/>
        <v>0</v>
      </c>
      <c r="BH67" s="105">
        <f t="shared" si="23"/>
        <v>0</v>
      </c>
      <c r="BI67" s="105" t="str">
        <f t="shared" ref="BI67" si="101">IF(AT67&gt;0,($J67*AT67*$F$14),"0")</f>
        <v>0</v>
      </c>
      <c r="BJ67" s="105" t="str">
        <f t="shared" ref="BJ67" si="102">IF(AU67&gt;0,($J67*AU67*$F$15),"0")</f>
        <v>0</v>
      </c>
      <c r="BK67" s="105" t="str">
        <f t="shared" ref="BK67" si="103">IF(AV67&gt;0,($J67*AV67*$F$16),"0")</f>
        <v>0</v>
      </c>
      <c r="BL67" s="105" t="str">
        <f t="shared" ref="BL67" si="104">IF(AW67&gt;0,($J67*AW67*$F$17),"0")</f>
        <v>0</v>
      </c>
      <c r="BM67" s="105" t="str">
        <f t="shared" ref="BM67" si="105">IF(AX67&gt;0,($J67*AX67*$F$17),"0")</f>
        <v>0</v>
      </c>
      <c r="BN67" s="105" t="str">
        <f t="shared" ref="BN67" si="106">IF(AY67&gt;0,($J67*AY67*$F$19),"0")</f>
        <v>0</v>
      </c>
      <c r="BO67" s="105" t="str">
        <f t="shared" ref="BO67" si="107">IF(AZ67&gt;0,($J67*AZ67*$F$20),"0")</f>
        <v>0</v>
      </c>
      <c r="BP67" s="105" t="str">
        <f t="shared" ref="BP67" si="108">IF(BA67&gt;0,($J67*BA67*$F$21),"0")</f>
        <v>0</v>
      </c>
      <c r="BQ67" s="105" t="str">
        <f t="shared" ref="BQ67" si="109">IF(BB67&gt;0,($J67*BB67*$F$22),"0")</f>
        <v>0</v>
      </c>
      <c r="BR67" s="105" t="str">
        <f t="shared" ref="BR67" si="110">IF(BC67&gt;0,($J67*BC67*$F$23),"0")</f>
        <v>0</v>
      </c>
      <c r="BS67" s="105" t="str">
        <f t="shared" ref="BS67" si="111">IF(BD67&gt;0,($J67*BD67*$F$24),"0")</f>
        <v>0</v>
      </c>
      <c r="BT67" s="105" t="str">
        <f t="shared" ref="BT67" si="112">IF(BE67&gt;0,($J67*BE67*$F$25),"0")</f>
        <v>0</v>
      </c>
      <c r="BU67" s="105" t="str">
        <f t="shared" ref="BU67" si="113">IF(BF67&gt;0,($J67*BF67*$F$26),"0")</f>
        <v>0</v>
      </c>
      <c r="BV67" s="105" t="str">
        <f t="shared" ref="BV67" si="114">IF(BG67&gt;0,($J67*BG67*$F$27),"0")</f>
        <v>0</v>
      </c>
      <c r="BW67" s="105" t="str">
        <f t="shared" ref="BW67" si="115">IF(BH67&gt;0,($J67*BH67*$F$28),"0")</f>
        <v>0</v>
      </c>
    </row>
    <row r="68" spans="1:75" ht="20.100000000000001" customHeight="1" thickBot="1" x14ac:dyDescent="0.35">
      <c r="A68" s="55"/>
      <c r="B68" s="81" t="s">
        <v>66</v>
      </c>
      <c r="C68" s="81">
        <v>0.53472222222222221</v>
      </c>
      <c r="D68" s="91" t="s">
        <v>163</v>
      </c>
      <c r="E68" s="91" t="s">
        <v>190</v>
      </c>
      <c r="F68" s="91" t="s">
        <v>216</v>
      </c>
      <c r="G68" s="91" t="s">
        <v>242</v>
      </c>
      <c r="H68" s="92" t="s">
        <v>268</v>
      </c>
      <c r="I68" s="93">
        <v>259</v>
      </c>
      <c r="J68" s="93">
        <f>$I68*'Campaign Total'!$F$40</f>
        <v>259</v>
      </c>
      <c r="K68" s="112">
        <f>SUM(AT68:BH68)</f>
        <v>0</v>
      </c>
      <c r="L68" s="13">
        <f>SUM(BI68:BW68)</f>
        <v>0</v>
      </c>
      <c r="N68" s="74"/>
      <c r="O68" s="74"/>
      <c r="P68" s="74"/>
      <c r="Q68" s="74"/>
      <c r="R68" s="74"/>
      <c r="S68" s="73"/>
      <c r="T68" s="73"/>
      <c r="U68" s="74"/>
      <c r="V68" s="74"/>
      <c r="W68" s="74"/>
      <c r="X68" s="74"/>
      <c r="Y68" s="74"/>
      <c r="Z68" s="73"/>
      <c r="AA68" s="73"/>
      <c r="AB68" s="74"/>
      <c r="AC68" s="74"/>
      <c r="AD68" s="74"/>
      <c r="AE68" s="74"/>
      <c r="AF68" s="74"/>
      <c r="AG68" s="73"/>
      <c r="AH68" s="73"/>
      <c r="AI68" s="74"/>
      <c r="AJ68" s="74"/>
      <c r="AK68" s="74"/>
      <c r="AL68" s="74"/>
      <c r="AM68" s="74"/>
      <c r="AN68" s="73"/>
      <c r="AO68" s="73"/>
      <c r="AP68" s="74"/>
      <c r="AQ68" s="74"/>
      <c r="AR68" s="74"/>
      <c r="AS68" s="117"/>
      <c r="AT68" s="105">
        <f t="shared" si="9"/>
        <v>0</v>
      </c>
      <c r="AU68" s="105">
        <f t="shared" si="10"/>
        <v>0</v>
      </c>
      <c r="AV68" s="105">
        <f t="shared" si="11"/>
        <v>0</v>
      </c>
      <c r="AW68" s="105">
        <f t="shared" si="12"/>
        <v>0</v>
      </c>
      <c r="AX68" s="105">
        <f t="shared" si="13"/>
        <v>0</v>
      </c>
      <c r="AY68" s="105">
        <f t="shared" si="14"/>
        <v>0</v>
      </c>
      <c r="AZ68" s="105">
        <f t="shared" si="15"/>
        <v>0</v>
      </c>
      <c r="BA68" s="105">
        <f t="shared" si="16"/>
        <v>0</v>
      </c>
      <c r="BB68" s="105">
        <f t="shared" si="17"/>
        <v>0</v>
      </c>
      <c r="BC68" s="105">
        <f t="shared" si="18"/>
        <v>0</v>
      </c>
      <c r="BD68" s="105">
        <f t="shared" si="19"/>
        <v>0</v>
      </c>
      <c r="BE68" s="105">
        <f t="shared" si="20"/>
        <v>0</v>
      </c>
      <c r="BF68" s="105">
        <f t="shared" si="21"/>
        <v>0</v>
      </c>
      <c r="BG68" s="105">
        <f t="shared" si="22"/>
        <v>0</v>
      </c>
      <c r="BH68" s="105">
        <f t="shared" si="23"/>
        <v>0</v>
      </c>
      <c r="BI68" s="105" t="str">
        <f t="shared" si="39"/>
        <v>0</v>
      </c>
      <c r="BJ68" s="105" t="str">
        <f t="shared" si="40"/>
        <v>0</v>
      </c>
      <c r="BK68" s="105" t="str">
        <f t="shared" si="41"/>
        <v>0</v>
      </c>
      <c r="BL68" s="105" t="str">
        <f t="shared" si="42"/>
        <v>0</v>
      </c>
      <c r="BM68" s="105" t="str">
        <f t="shared" si="43"/>
        <v>0</v>
      </c>
      <c r="BN68" s="105" t="str">
        <f t="shared" si="44"/>
        <v>0</v>
      </c>
      <c r="BO68" s="105" t="str">
        <f t="shared" si="45"/>
        <v>0</v>
      </c>
      <c r="BP68" s="105" t="str">
        <f t="shared" si="46"/>
        <v>0</v>
      </c>
      <c r="BQ68" s="105" t="str">
        <f t="shared" si="47"/>
        <v>0</v>
      </c>
      <c r="BR68" s="105" t="str">
        <f t="shared" si="48"/>
        <v>0</v>
      </c>
      <c r="BS68" s="105" t="str">
        <f t="shared" si="49"/>
        <v>0</v>
      </c>
      <c r="BT68" s="105" t="str">
        <f t="shared" si="50"/>
        <v>0</v>
      </c>
      <c r="BU68" s="105" t="str">
        <f t="shared" si="51"/>
        <v>0</v>
      </c>
      <c r="BV68" s="105" t="str">
        <f t="shared" si="52"/>
        <v>0</v>
      </c>
      <c r="BW68" s="105" t="str">
        <f t="shared" si="53"/>
        <v>0</v>
      </c>
    </row>
    <row r="69" spans="1:75" ht="20.100000000000001" customHeight="1" thickBot="1" x14ac:dyDescent="0.35">
      <c r="A69" s="55"/>
      <c r="B69" s="96" t="s">
        <v>65</v>
      </c>
      <c r="C69" s="96">
        <v>0.53680555555555554</v>
      </c>
      <c r="D69" s="206" t="s">
        <v>383</v>
      </c>
      <c r="E69" s="207"/>
      <c r="F69" s="207"/>
      <c r="G69" s="207"/>
      <c r="H69" s="207"/>
      <c r="I69" s="98"/>
      <c r="J69" s="98"/>
      <c r="K69" s="112"/>
      <c r="L69" s="13"/>
      <c r="N69" s="72"/>
      <c r="O69" s="72"/>
      <c r="P69" s="72"/>
      <c r="Q69" s="72"/>
      <c r="R69" s="72"/>
      <c r="S69" s="73"/>
      <c r="T69" s="73"/>
      <c r="U69" s="72"/>
      <c r="V69" s="72"/>
      <c r="W69" s="72"/>
      <c r="X69" s="72"/>
      <c r="Y69" s="72"/>
      <c r="Z69" s="73"/>
      <c r="AA69" s="73"/>
      <c r="AB69" s="72"/>
      <c r="AC69" s="72"/>
      <c r="AD69" s="72"/>
      <c r="AE69" s="72"/>
      <c r="AF69" s="72"/>
      <c r="AG69" s="73"/>
      <c r="AH69" s="73"/>
      <c r="AI69" s="72"/>
      <c r="AJ69" s="72"/>
      <c r="AK69" s="72"/>
      <c r="AL69" s="72"/>
      <c r="AM69" s="72"/>
      <c r="AN69" s="73"/>
      <c r="AO69" s="73"/>
      <c r="AP69" s="72"/>
      <c r="AQ69" s="72"/>
      <c r="AR69" s="72"/>
      <c r="AS69" s="117"/>
      <c r="AT69" s="105">
        <f t="shared" ref="AT69:AT100" si="116">COUNTIF($N69:$AR69,"a")</f>
        <v>0</v>
      </c>
      <c r="AU69" s="105">
        <f t="shared" ref="AU69:AU100" si="117">COUNTIF($N69:$AR69,"b")</f>
        <v>0</v>
      </c>
      <c r="AV69" s="105">
        <f t="shared" ref="AV69:AV100" si="118">COUNTIF($N69:$AR69,"c")</f>
        <v>0</v>
      </c>
      <c r="AW69" s="105">
        <f t="shared" ref="AW69:AW100" si="119">COUNTIF($N69:$AR69,"d")</f>
        <v>0</v>
      </c>
      <c r="AX69" s="105">
        <f t="shared" ref="AX69:AX100" si="120">COUNTIF($N69:$AR69,"e")</f>
        <v>0</v>
      </c>
      <c r="AY69" s="105">
        <f t="shared" ref="AY69:AY100" si="121">COUNTIF($N69:$AR69,"f")</f>
        <v>0</v>
      </c>
      <c r="AZ69" s="105">
        <f t="shared" ref="AZ69:AZ100" si="122">COUNTIF($N69:$AR69,"g")</f>
        <v>0</v>
      </c>
      <c r="BA69" s="105">
        <f t="shared" ref="BA69:BA100" si="123">COUNTIF($N69:$AR69,"h")</f>
        <v>0</v>
      </c>
      <c r="BB69" s="105">
        <f t="shared" ref="BB69:BB100" si="124">COUNTIF($N69:$AR69,"i")</f>
        <v>0</v>
      </c>
      <c r="BC69" s="105">
        <f t="shared" ref="BC69:BC100" si="125">COUNTIF($N69:$AR69,"j")</f>
        <v>0</v>
      </c>
      <c r="BD69" s="105">
        <f t="shared" ref="BD69:BD100" si="126">COUNTIF($N69:$AR69,"k")</f>
        <v>0</v>
      </c>
      <c r="BE69" s="105">
        <f t="shared" ref="BE69:BE100" si="127">COUNTIF($N69:$AR69,"l")</f>
        <v>0</v>
      </c>
      <c r="BF69" s="105">
        <f t="shared" ref="BF69:BF100" si="128">COUNTIF($N69:$AR69,"m")</f>
        <v>0</v>
      </c>
      <c r="BG69" s="105">
        <f t="shared" ref="BG69:BG100" si="129">COUNTIF($N69:$AR69,"n")</f>
        <v>0</v>
      </c>
      <c r="BH69" s="105">
        <f t="shared" ref="BH69:BH100" si="130">COUNTIF($N69:$AR69,"o")</f>
        <v>0</v>
      </c>
      <c r="BI69" s="105" t="str">
        <f t="shared" si="39"/>
        <v>0</v>
      </c>
      <c r="BJ69" s="105" t="str">
        <f t="shared" si="40"/>
        <v>0</v>
      </c>
      <c r="BK69" s="105" t="str">
        <f t="shared" si="41"/>
        <v>0</v>
      </c>
      <c r="BL69" s="105" t="str">
        <f t="shared" si="42"/>
        <v>0</v>
      </c>
      <c r="BM69" s="105" t="str">
        <f t="shared" si="43"/>
        <v>0</v>
      </c>
      <c r="BN69" s="105" t="str">
        <f t="shared" si="44"/>
        <v>0</v>
      </c>
      <c r="BO69" s="105" t="str">
        <f t="shared" si="45"/>
        <v>0</v>
      </c>
      <c r="BP69" s="105" t="str">
        <f t="shared" si="46"/>
        <v>0</v>
      </c>
      <c r="BQ69" s="105" t="str">
        <f t="shared" si="47"/>
        <v>0</v>
      </c>
      <c r="BR69" s="105" t="str">
        <f t="shared" si="48"/>
        <v>0</v>
      </c>
      <c r="BS69" s="105" t="str">
        <f t="shared" si="49"/>
        <v>0</v>
      </c>
      <c r="BT69" s="105" t="str">
        <f t="shared" si="50"/>
        <v>0</v>
      </c>
      <c r="BU69" s="105" t="str">
        <f t="shared" si="51"/>
        <v>0</v>
      </c>
      <c r="BV69" s="105" t="str">
        <f t="shared" si="52"/>
        <v>0</v>
      </c>
      <c r="BW69" s="105" t="str">
        <f t="shared" si="53"/>
        <v>0</v>
      </c>
    </row>
    <row r="70" spans="1:75" ht="20.25" customHeight="1" thickBot="1" x14ac:dyDescent="0.35">
      <c r="A70" s="55"/>
      <c r="B70" s="81" t="s">
        <v>66</v>
      </c>
      <c r="C70" s="81">
        <v>0.55208333333333337</v>
      </c>
      <c r="D70" s="91" t="s">
        <v>164</v>
      </c>
      <c r="E70" s="91" t="s">
        <v>191</v>
      </c>
      <c r="F70" s="91" t="s">
        <v>217</v>
      </c>
      <c r="G70" s="91" t="s">
        <v>243</v>
      </c>
      <c r="H70" s="91" t="s">
        <v>269</v>
      </c>
      <c r="I70" s="100">
        <v>123</v>
      </c>
      <c r="J70" s="100">
        <f>$I70*'Campaign Total'!$F$40</f>
        <v>123</v>
      </c>
      <c r="K70" s="112">
        <f>SUM(AT70:BH70)</f>
        <v>0</v>
      </c>
      <c r="L70" s="13">
        <f>SUM(BI70:BW70)</f>
        <v>0</v>
      </c>
      <c r="N70" s="74"/>
      <c r="O70" s="74"/>
      <c r="P70" s="74"/>
      <c r="Q70" s="74"/>
      <c r="R70" s="74"/>
      <c r="S70" s="73"/>
      <c r="T70" s="73"/>
      <c r="U70" s="74"/>
      <c r="V70" s="74"/>
      <c r="W70" s="74"/>
      <c r="X70" s="74"/>
      <c r="Y70" s="74"/>
      <c r="Z70" s="73"/>
      <c r="AA70" s="73"/>
      <c r="AB70" s="74"/>
      <c r="AC70" s="74"/>
      <c r="AD70" s="74"/>
      <c r="AE70" s="74"/>
      <c r="AF70" s="74"/>
      <c r="AG70" s="73"/>
      <c r="AH70" s="73"/>
      <c r="AI70" s="74"/>
      <c r="AJ70" s="74"/>
      <c r="AK70" s="74"/>
      <c r="AL70" s="74"/>
      <c r="AM70" s="74"/>
      <c r="AN70" s="73"/>
      <c r="AO70" s="73"/>
      <c r="AP70" s="74"/>
      <c r="AQ70" s="74"/>
      <c r="AR70" s="74"/>
      <c r="AS70" s="117"/>
      <c r="AT70" s="105">
        <f t="shared" si="116"/>
        <v>0</v>
      </c>
      <c r="AU70" s="105">
        <f t="shared" si="117"/>
        <v>0</v>
      </c>
      <c r="AV70" s="105">
        <f t="shared" si="118"/>
        <v>0</v>
      </c>
      <c r="AW70" s="105">
        <f t="shared" si="119"/>
        <v>0</v>
      </c>
      <c r="AX70" s="105">
        <f t="shared" si="120"/>
        <v>0</v>
      </c>
      <c r="AY70" s="105">
        <f t="shared" si="121"/>
        <v>0</v>
      </c>
      <c r="AZ70" s="105">
        <f t="shared" si="122"/>
        <v>0</v>
      </c>
      <c r="BA70" s="105">
        <f t="shared" si="123"/>
        <v>0</v>
      </c>
      <c r="BB70" s="105">
        <f t="shared" si="124"/>
        <v>0</v>
      </c>
      <c r="BC70" s="105">
        <f t="shared" si="125"/>
        <v>0</v>
      </c>
      <c r="BD70" s="105">
        <f t="shared" si="126"/>
        <v>0</v>
      </c>
      <c r="BE70" s="105">
        <f t="shared" si="127"/>
        <v>0</v>
      </c>
      <c r="BF70" s="105">
        <f t="shared" si="128"/>
        <v>0</v>
      </c>
      <c r="BG70" s="105">
        <f t="shared" si="129"/>
        <v>0</v>
      </c>
      <c r="BH70" s="105">
        <f t="shared" si="130"/>
        <v>0</v>
      </c>
      <c r="BI70" s="105" t="str">
        <f t="shared" ref="BI70:BI98" si="131">IF(AT70&gt;0,($J70*AT70*$F$14),"0")</f>
        <v>0</v>
      </c>
      <c r="BJ70" s="105" t="str">
        <f t="shared" ref="BJ70:BJ98" si="132">IF(AU70&gt;0,($J70*AU70*$F$15),"0")</f>
        <v>0</v>
      </c>
      <c r="BK70" s="105" t="str">
        <f t="shared" ref="BK70:BK98" si="133">IF(AV70&gt;0,($J70*AV70*$F$16),"0")</f>
        <v>0</v>
      </c>
      <c r="BL70" s="105" t="str">
        <f t="shared" ref="BL70:BL98" si="134">IF(AW70&gt;0,($J70*AW70*$F$17),"0")</f>
        <v>0</v>
      </c>
      <c r="BM70" s="105" t="str">
        <f t="shared" ref="BM70:BM98" si="135">IF(AX70&gt;0,($J70*AX70*$F$17),"0")</f>
        <v>0</v>
      </c>
      <c r="BN70" s="105" t="str">
        <f t="shared" ref="BN70:BN98" si="136">IF(AY70&gt;0,($J70*AY70*$F$19),"0")</f>
        <v>0</v>
      </c>
      <c r="BO70" s="105" t="str">
        <f t="shared" ref="BO70:BO98" si="137">IF(AZ70&gt;0,($J70*AZ70*$F$20),"0")</f>
        <v>0</v>
      </c>
      <c r="BP70" s="105" t="str">
        <f t="shared" ref="BP70:BP98" si="138">IF(BA70&gt;0,($J70*BA70*$F$21),"0")</f>
        <v>0</v>
      </c>
      <c r="BQ70" s="105" t="str">
        <f t="shared" ref="BQ70:BQ98" si="139">IF(BB70&gt;0,($J70*BB70*$F$22),"0")</f>
        <v>0</v>
      </c>
      <c r="BR70" s="105" t="str">
        <f t="shared" ref="BR70:BR98" si="140">IF(BC70&gt;0,($J70*BC70*$F$23),"0")</f>
        <v>0</v>
      </c>
      <c r="BS70" s="105" t="str">
        <f t="shared" ref="BS70:BS98" si="141">IF(BD70&gt;0,($J70*BD70*$F$24),"0")</f>
        <v>0</v>
      </c>
      <c r="BT70" s="105" t="str">
        <f t="shared" ref="BT70:BT98" si="142">IF(BE70&gt;0,($J70*BE70*$F$25),"0")</f>
        <v>0</v>
      </c>
      <c r="BU70" s="105" t="str">
        <f t="shared" ref="BU70:BU98" si="143">IF(BF70&gt;0,($J70*BF70*$F$26),"0")</f>
        <v>0</v>
      </c>
      <c r="BV70" s="105" t="str">
        <f t="shared" ref="BV70:BV98" si="144">IF(BG70&gt;0,($J70*BG70*$F$27),"0")</f>
        <v>0</v>
      </c>
      <c r="BW70" s="105" t="str">
        <f t="shared" ref="BW70:BW98" si="145">IF(BH70&gt;0,($J70*BH70*$F$28),"0")</f>
        <v>0</v>
      </c>
    </row>
    <row r="71" spans="1:75" ht="20.100000000000001" customHeight="1" thickBot="1" x14ac:dyDescent="0.35">
      <c r="A71" s="55"/>
      <c r="B71" s="96" t="s">
        <v>65</v>
      </c>
      <c r="C71" s="96">
        <v>0.5625</v>
      </c>
      <c r="D71" s="206" t="s">
        <v>84</v>
      </c>
      <c r="E71" s="207"/>
      <c r="F71" s="207"/>
      <c r="G71" s="207"/>
      <c r="H71" s="207"/>
      <c r="I71" s="98"/>
      <c r="J71" s="98"/>
      <c r="K71" s="112"/>
      <c r="L71" s="13"/>
      <c r="N71" s="72"/>
      <c r="O71" s="72"/>
      <c r="P71" s="72"/>
      <c r="Q71" s="72"/>
      <c r="R71" s="72"/>
      <c r="S71" s="73"/>
      <c r="T71" s="73"/>
      <c r="U71" s="72"/>
      <c r="V71" s="72"/>
      <c r="W71" s="72"/>
      <c r="X71" s="72"/>
      <c r="Y71" s="72"/>
      <c r="Z71" s="73"/>
      <c r="AA71" s="73"/>
      <c r="AB71" s="72"/>
      <c r="AC71" s="72"/>
      <c r="AD71" s="72"/>
      <c r="AE71" s="72"/>
      <c r="AF71" s="72"/>
      <c r="AG71" s="73"/>
      <c r="AH71" s="73"/>
      <c r="AI71" s="72"/>
      <c r="AJ71" s="72"/>
      <c r="AK71" s="72"/>
      <c r="AL71" s="72"/>
      <c r="AM71" s="72"/>
      <c r="AN71" s="73"/>
      <c r="AO71" s="73"/>
      <c r="AP71" s="72"/>
      <c r="AQ71" s="72"/>
      <c r="AR71" s="72"/>
      <c r="AS71" s="117"/>
      <c r="AT71" s="105">
        <f t="shared" si="116"/>
        <v>0</v>
      </c>
      <c r="AU71" s="105">
        <f t="shared" si="117"/>
        <v>0</v>
      </c>
      <c r="AV71" s="105">
        <f t="shared" si="118"/>
        <v>0</v>
      </c>
      <c r="AW71" s="105">
        <f t="shared" si="119"/>
        <v>0</v>
      </c>
      <c r="AX71" s="105">
        <f t="shared" si="120"/>
        <v>0</v>
      </c>
      <c r="AY71" s="105">
        <f t="shared" si="121"/>
        <v>0</v>
      </c>
      <c r="AZ71" s="105">
        <f t="shared" si="122"/>
        <v>0</v>
      </c>
      <c r="BA71" s="105">
        <f t="shared" si="123"/>
        <v>0</v>
      </c>
      <c r="BB71" s="105">
        <f t="shared" si="124"/>
        <v>0</v>
      </c>
      <c r="BC71" s="105">
        <f t="shared" si="125"/>
        <v>0</v>
      </c>
      <c r="BD71" s="105">
        <f t="shared" si="126"/>
        <v>0</v>
      </c>
      <c r="BE71" s="105">
        <f t="shared" si="127"/>
        <v>0</v>
      </c>
      <c r="BF71" s="105">
        <f t="shared" si="128"/>
        <v>0</v>
      </c>
      <c r="BG71" s="105">
        <f t="shared" si="129"/>
        <v>0</v>
      </c>
      <c r="BH71" s="105">
        <f t="shared" si="130"/>
        <v>0</v>
      </c>
      <c r="BI71" s="105" t="str">
        <f t="shared" si="131"/>
        <v>0</v>
      </c>
      <c r="BJ71" s="105" t="str">
        <f t="shared" si="132"/>
        <v>0</v>
      </c>
      <c r="BK71" s="105" t="str">
        <f t="shared" si="133"/>
        <v>0</v>
      </c>
      <c r="BL71" s="105" t="str">
        <f t="shared" si="134"/>
        <v>0</v>
      </c>
      <c r="BM71" s="105" t="str">
        <f t="shared" si="135"/>
        <v>0</v>
      </c>
      <c r="BN71" s="105" t="str">
        <f t="shared" si="136"/>
        <v>0</v>
      </c>
      <c r="BO71" s="105" t="str">
        <f t="shared" si="137"/>
        <v>0</v>
      </c>
      <c r="BP71" s="105" t="str">
        <f t="shared" si="138"/>
        <v>0</v>
      </c>
      <c r="BQ71" s="105" t="str">
        <f t="shared" si="139"/>
        <v>0</v>
      </c>
      <c r="BR71" s="105" t="str">
        <f t="shared" si="140"/>
        <v>0</v>
      </c>
      <c r="BS71" s="105" t="str">
        <f t="shared" si="141"/>
        <v>0</v>
      </c>
      <c r="BT71" s="105" t="str">
        <f t="shared" si="142"/>
        <v>0</v>
      </c>
      <c r="BU71" s="105" t="str">
        <f t="shared" si="143"/>
        <v>0</v>
      </c>
      <c r="BV71" s="105" t="str">
        <f t="shared" si="144"/>
        <v>0</v>
      </c>
      <c r="BW71" s="105" t="str">
        <f t="shared" si="145"/>
        <v>0</v>
      </c>
    </row>
    <row r="72" spans="1:75" ht="20.25" customHeight="1" thickBot="1" x14ac:dyDescent="0.35">
      <c r="A72" s="55"/>
      <c r="B72" s="81" t="s">
        <v>66</v>
      </c>
      <c r="C72" s="81">
        <v>0.57638888888888895</v>
      </c>
      <c r="D72" s="91" t="s">
        <v>384</v>
      </c>
      <c r="E72" s="91" t="s">
        <v>385</v>
      </c>
      <c r="F72" s="91" t="s">
        <v>386</v>
      </c>
      <c r="G72" s="91" t="s">
        <v>387</v>
      </c>
      <c r="H72" s="91" t="s">
        <v>388</v>
      </c>
      <c r="I72" s="93">
        <v>138</v>
      </c>
      <c r="J72" s="93">
        <f>$I72*'Campaign Total'!$F$40</f>
        <v>138</v>
      </c>
      <c r="K72" s="112">
        <f>SUM(AT72:BH72)</f>
        <v>0</v>
      </c>
      <c r="L72" s="13">
        <f>SUM(BI72:BW72)</f>
        <v>0</v>
      </c>
      <c r="N72" s="74"/>
      <c r="O72" s="74"/>
      <c r="P72" s="74"/>
      <c r="Q72" s="74"/>
      <c r="R72" s="74"/>
      <c r="S72" s="73"/>
      <c r="T72" s="73"/>
      <c r="U72" s="74"/>
      <c r="V72" s="74"/>
      <c r="W72" s="74"/>
      <c r="X72" s="74"/>
      <c r="Y72" s="74"/>
      <c r="Z72" s="73"/>
      <c r="AA72" s="73"/>
      <c r="AB72" s="74"/>
      <c r="AC72" s="74"/>
      <c r="AD72" s="74"/>
      <c r="AE72" s="74"/>
      <c r="AF72" s="74"/>
      <c r="AG72" s="73"/>
      <c r="AH72" s="73"/>
      <c r="AI72" s="74"/>
      <c r="AJ72" s="74"/>
      <c r="AK72" s="74"/>
      <c r="AL72" s="74"/>
      <c r="AM72" s="74"/>
      <c r="AN72" s="73"/>
      <c r="AO72" s="73"/>
      <c r="AP72" s="74"/>
      <c r="AQ72" s="74"/>
      <c r="AR72" s="74"/>
      <c r="AS72" s="117"/>
      <c r="AT72" s="105">
        <f t="shared" si="116"/>
        <v>0</v>
      </c>
      <c r="AU72" s="105">
        <f t="shared" si="117"/>
        <v>0</v>
      </c>
      <c r="AV72" s="105">
        <f t="shared" si="118"/>
        <v>0</v>
      </c>
      <c r="AW72" s="105">
        <f t="shared" si="119"/>
        <v>0</v>
      </c>
      <c r="AX72" s="105">
        <f t="shared" si="120"/>
        <v>0</v>
      </c>
      <c r="AY72" s="105">
        <f t="shared" si="121"/>
        <v>0</v>
      </c>
      <c r="AZ72" s="105">
        <f t="shared" si="122"/>
        <v>0</v>
      </c>
      <c r="BA72" s="105">
        <f t="shared" si="123"/>
        <v>0</v>
      </c>
      <c r="BB72" s="105">
        <f t="shared" si="124"/>
        <v>0</v>
      </c>
      <c r="BC72" s="105">
        <f t="shared" si="125"/>
        <v>0</v>
      </c>
      <c r="BD72" s="105">
        <f t="shared" si="126"/>
        <v>0</v>
      </c>
      <c r="BE72" s="105">
        <f t="shared" si="127"/>
        <v>0</v>
      </c>
      <c r="BF72" s="105">
        <f t="shared" si="128"/>
        <v>0</v>
      </c>
      <c r="BG72" s="105">
        <f t="shared" si="129"/>
        <v>0</v>
      </c>
      <c r="BH72" s="105">
        <f t="shared" si="130"/>
        <v>0</v>
      </c>
      <c r="BI72" s="105" t="str">
        <f t="shared" ref="BI72" si="146">IF(AT72&gt;0,($J72*AT72*$F$14),"0")</f>
        <v>0</v>
      </c>
      <c r="BJ72" s="105" t="str">
        <f t="shared" ref="BJ72" si="147">IF(AU72&gt;0,($J72*AU72*$F$15),"0")</f>
        <v>0</v>
      </c>
      <c r="BK72" s="105" t="str">
        <f t="shared" ref="BK72" si="148">IF(AV72&gt;0,($J72*AV72*$F$16),"0")</f>
        <v>0</v>
      </c>
      <c r="BL72" s="105" t="str">
        <f t="shared" ref="BL72" si="149">IF(AW72&gt;0,($J72*AW72*$F$17),"0")</f>
        <v>0</v>
      </c>
      <c r="BM72" s="105" t="str">
        <f t="shared" ref="BM72" si="150">IF(AX72&gt;0,($J72*AX72*$F$17),"0")</f>
        <v>0</v>
      </c>
      <c r="BN72" s="105" t="str">
        <f t="shared" ref="BN72" si="151">IF(AY72&gt;0,($J72*AY72*$F$19),"0")</f>
        <v>0</v>
      </c>
      <c r="BO72" s="105" t="str">
        <f t="shared" ref="BO72" si="152">IF(AZ72&gt;0,($J72*AZ72*$F$20),"0")</f>
        <v>0</v>
      </c>
      <c r="BP72" s="105" t="str">
        <f t="shared" ref="BP72" si="153">IF(BA72&gt;0,($J72*BA72*$F$21),"0")</f>
        <v>0</v>
      </c>
      <c r="BQ72" s="105" t="str">
        <f t="shared" ref="BQ72" si="154">IF(BB72&gt;0,($J72*BB72*$F$22),"0")</f>
        <v>0</v>
      </c>
      <c r="BR72" s="105" t="str">
        <f t="shared" ref="BR72" si="155">IF(BC72&gt;0,($J72*BC72*$F$23),"0")</f>
        <v>0</v>
      </c>
      <c r="BS72" s="105" t="str">
        <f t="shared" ref="BS72" si="156">IF(BD72&gt;0,($J72*BD72*$F$24),"0")</f>
        <v>0</v>
      </c>
      <c r="BT72" s="105" t="str">
        <f t="shared" ref="BT72" si="157">IF(BE72&gt;0,($J72*BE72*$F$25),"0")</f>
        <v>0</v>
      </c>
      <c r="BU72" s="105" t="str">
        <f t="shared" ref="BU72" si="158">IF(BF72&gt;0,($J72*BF72*$F$26),"0")</f>
        <v>0</v>
      </c>
      <c r="BV72" s="105" t="str">
        <f t="shared" ref="BV72" si="159">IF(BG72&gt;0,($J72*BG72*$F$27),"0")</f>
        <v>0</v>
      </c>
      <c r="BW72" s="105" t="str">
        <f t="shared" ref="BW72" si="160">IF(BH72&gt;0,($J72*BH72*$F$28),"0")</f>
        <v>0</v>
      </c>
    </row>
    <row r="73" spans="1:75" ht="20.100000000000001" customHeight="1" thickBot="1" x14ac:dyDescent="0.35">
      <c r="A73" s="55"/>
      <c r="B73" s="96" t="s">
        <v>65</v>
      </c>
      <c r="C73" s="166">
        <v>0.58333333333333337</v>
      </c>
      <c r="D73" s="203" t="s">
        <v>150</v>
      </c>
      <c r="E73" s="204"/>
      <c r="F73" s="204"/>
      <c r="G73" s="204"/>
      <c r="H73" s="205"/>
      <c r="I73" s="98"/>
      <c r="J73" s="98"/>
      <c r="K73" s="112"/>
      <c r="L73" s="13"/>
      <c r="N73" s="72"/>
      <c r="O73" s="72"/>
      <c r="P73" s="72"/>
      <c r="Q73" s="72"/>
      <c r="R73" s="72"/>
      <c r="S73" s="73"/>
      <c r="T73" s="73"/>
      <c r="U73" s="72"/>
      <c r="V73" s="72"/>
      <c r="W73" s="72"/>
      <c r="X73" s="72"/>
      <c r="Y73" s="72"/>
      <c r="Z73" s="73"/>
      <c r="AA73" s="73"/>
      <c r="AB73" s="72"/>
      <c r="AC73" s="72"/>
      <c r="AD73" s="72"/>
      <c r="AE73" s="72"/>
      <c r="AF73" s="72"/>
      <c r="AG73" s="73"/>
      <c r="AH73" s="73"/>
      <c r="AI73" s="72"/>
      <c r="AJ73" s="72"/>
      <c r="AK73" s="72"/>
      <c r="AL73" s="72"/>
      <c r="AM73" s="72"/>
      <c r="AN73" s="73"/>
      <c r="AO73" s="73"/>
      <c r="AP73" s="72"/>
      <c r="AQ73" s="72"/>
      <c r="AR73" s="72"/>
      <c r="AS73" s="117"/>
      <c r="AT73" s="105">
        <f t="shared" si="116"/>
        <v>0</v>
      </c>
      <c r="AU73" s="105">
        <f t="shared" si="117"/>
        <v>0</v>
      </c>
      <c r="AV73" s="105">
        <f t="shared" si="118"/>
        <v>0</v>
      </c>
      <c r="AW73" s="105">
        <f t="shared" si="119"/>
        <v>0</v>
      </c>
      <c r="AX73" s="105">
        <f t="shared" si="120"/>
        <v>0</v>
      </c>
      <c r="AY73" s="105">
        <f t="shared" si="121"/>
        <v>0</v>
      </c>
      <c r="AZ73" s="105">
        <f t="shared" si="122"/>
        <v>0</v>
      </c>
      <c r="BA73" s="105">
        <f t="shared" si="123"/>
        <v>0</v>
      </c>
      <c r="BB73" s="105">
        <f t="shared" si="124"/>
        <v>0</v>
      </c>
      <c r="BC73" s="105">
        <f t="shared" si="125"/>
        <v>0</v>
      </c>
      <c r="BD73" s="105">
        <f t="shared" si="126"/>
        <v>0</v>
      </c>
      <c r="BE73" s="105">
        <f t="shared" si="127"/>
        <v>0</v>
      </c>
      <c r="BF73" s="105">
        <f t="shared" si="128"/>
        <v>0</v>
      </c>
      <c r="BG73" s="105">
        <f t="shared" si="129"/>
        <v>0</v>
      </c>
      <c r="BH73" s="105">
        <f t="shared" si="130"/>
        <v>0</v>
      </c>
      <c r="BI73" s="105" t="str">
        <f t="shared" si="131"/>
        <v>0</v>
      </c>
      <c r="BJ73" s="105" t="str">
        <f t="shared" si="132"/>
        <v>0</v>
      </c>
      <c r="BK73" s="105" t="str">
        <f t="shared" si="133"/>
        <v>0</v>
      </c>
      <c r="BL73" s="105" t="str">
        <f t="shared" si="134"/>
        <v>0</v>
      </c>
      <c r="BM73" s="105" t="str">
        <f t="shared" si="135"/>
        <v>0</v>
      </c>
      <c r="BN73" s="105" t="str">
        <f t="shared" si="136"/>
        <v>0</v>
      </c>
      <c r="BO73" s="105" t="str">
        <f t="shared" si="137"/>
        <v>0</v>
      </c>
      <c r="BP73" s="105" t="str">
        <f t="shared" si="138"/>
        <v>0</v>
      </c>
      <c r="BQ73" s="105" t="str">
        <f t="shared" si="139"/>
        <v>0</v>
      </c>
      <c r="BR73" s="105" t="str">
        <f t="shared" si="140"/>
        <v>0</v>
      </c>
      <c r="BS73" s="105" t="str">
        <f t="shared" si="141"/>
        <v>0</v>
      </c>
      <c r="BT73" s="105" t="str">
        <f t="shared" si="142"/>
        <v>0</v>
      </c>
      <c r="BU73" s="105" t="str">
        <f t="shared" si="143"/>
        <v>0</v>
      </c>
      <c r="BV73" s="105" t="str">
        <f t="shared" si="144"/>
        <v>0</v>
      </c>
      <c r="BW73" s="105" t="str">
        <f t="shared" si="145"/>
        <v>0</v>
      </c>
    </row>
    <row r="74" spans="1:75" ht="20.25" customHeight="1" thickBot="1" x14ac:dyDescent="0.35">
      <c r="A74" s="55"/>
      <c r="B74" s="96" t="s">
        <v>65</v>
      </c>
      <c r="C74" s="96">
        <v>0.59375</v>
      </c>
      <c r="D74" s="99" t="s">
        <v>403</v>
      </c>
      <c r="E74" s="99" t="s">
        <v>374</v>
      </c>
      <c r="F74" s="173" t="s">
        <v>405</v>
      </c>
      <c r="G74" s="99" t="s">
        <v>401</v>
      </c>
      <c r="H74" s="99" t="s">
        <v>400</v>
      </c>
      <c r="I74" s="97"/>
      <c r="J74" s="98"/>
      <c r="K74" s="112"/>
      <c r="L74" s="13"/>
      <c r="N74" s="72"/>
      <c r="O74" s="72"/>
      <c r="P74" s="72"/>
      <c r="Q74" s="72"/>
      <c r="R74" s="72"/>
      <c r="S74" s="73"/>
      <c r="T74" s="73"/>
      <c r="U74" s="72"/>
      <c r="V74" s="72"/>
      <c r="W74" s="72"/>
      <c r="X74" s="72"/>
      <c r="Y74" s="72"/>
      <c r="Z74" s="73"/>
      <c r="AA74" s="73"/>
      <c r="AB74" s="72"/>
      <c r="AC74" s="72"/>
      <c r="AD74" s="72"/>
      <c r="AE74" s="72"/>
      <c r="AF74" s="72"/>
      <c r="AG74" s="73"/>
      <c r="AH74" s="73"/>
      <c r="AI74" s="72"/>
      <c r="AJ74" s="72"/>
      <c r="AK74" s="72"/>
      <c r="AL74" s="72"/>
      <c r="AM74" s="72"/>
      <c r="AN74" s="73"/>
      <c r="AO74" s="73"/>
      <c r="AP74" s="72"/>
      <c r="AQ74" s="72"/>
      <c r="AR74" s="72"/>
      <c r="AS74" s="117"/>
      <c r="AT74" s="105">
        <f t="shared" si="116"/>
        <v>0</v>
      </c>
      <c r="AU74" s="105">
        <f t="shared" si="117"/>
        <v>0</v>
      </c>
      <c r="AV74" s="105">
        <f t="shared" si="118"/>
        <v>0</v>
      </c>
      <c r="AW74" s="105">
        <f t="shared" si="119"/>
        <v>0</v>
      </c>
      <c r="AX74" s="105">
        <f t="shared" si="120"/>
        <v>0</v>
      </c>
      <c r="AY74" s="105">
        <f t="shared" si="121"/>
        <v>0</v>
      </c>
      <c r="AZ74" s="105">
        <f t="shared" si="122"/>
        <v>0</v>
      </c>
      <c r="BA74" s="105">
        <f t="shared" si="123"/>
        <v>0</v>
      </c>
      <c r="BB74" s="105">
        <f t="shared" si="124"/>
        <v>0</v>
      </c>
      <c r="BC74" s="105">
        <f t="shared" si="125"/>
        <v>0</v>
      </c>
      <c r="BD74" s="105">
        <f t="shared" si="126"/>
        <v>0</v>
      </c>
      <c r="BE74" s="105">
        <f t="shared" si="127"/>
        <v>0</v>
      </c>
      <c r="BF74" s="105">
        <f t="shared" si="128"/>
        <v>0</v>
      </c>
      <c r="BG74" s="105">
        <f t="shared" si="129"/>
        <v>0</v>
      </c>
      <c r="BH74" s="105">
        <f t="shared" si="130"/>
        <v>0</v>
      </c>
      <c r="BI74" s="105" t="str">
        <f t="shared" si="131"/>
        <v>0</v>
      </c>
      <c r="BJ74" s="105" t="str">
        <f t="shared" si="132"/>
        <v>0</v>
      </c>
      <c r="BK74" s="105" t="str">
        <f t="shared" si="133"/>
        <v>0</v>
      </c>
      <c r="BL74" s="105" t="str">
        <f t="shared" si="134"/>
        <v>0</v>
      </c>
      <c r="BM74" s="105" t="str">
        <f t="shared" si="135"/>
        <v>0</v>
      </c>
      <c r="BN74" s="105" t="str">
        <f t="shared" si="136"/>
        <v>0</v>
      </c>
      <c r="BO74" s="105" t="str">
        <f t="shared" si="137"/>
        <v>0</v>
      </c>
      <c r="BP74" s="105" t="str">
        <f t="shared" si="138"/>
        <v>0</v>
      </c>
      <c r="BQ74" s="105" t="str">
        <f t="shared" si="139"/>
        <v>0</v>
      </c>
      <c r="BR74" s="105" t="str">
        <f t="shared" si="140"/>
        <v>0</v>
      </c>
      <c r="BS74" s="105" t="str">
        <f t="shared" si="141"/>
        <v>0</v>
      </c>
      <c r="BT74" s="105" t="str">
        <f t="shared" si="142"/>
        <v>0</v>
      </c>
      <c r="BU74" s="105" t="str">
        <f t="shared" si="143"/>
        <v>0</v>
      </c>
      <c r="BV74" s="105" t="str">
        <f t="shared" si="144"/>
        <v>0</v>
      </c>
      <c r="BW74" s="105" t="str">
        <f t="shared" si="145"/>
        <v>0</v>
      </c>
    </row>
    <row r="75" spans="1:75" ht="20.25" customHeight="1" thickBot="1" x14ac:dyDescent="0.35">
      <c r="A75" s="55"/>
      <c r="B75" s="81" t="s">
        <v>66</v>
      </c>
      <c r="C75" s="81">
        <v>0.61458333333333337</v>
      </c>
      <c r="D75" s="101" t="s">
        <v>165</v>
      </c>
      <c r="E75" s="91" t="s">
        <v>192</v>
      </c>
      <c r="F75" s="91" t="s">
        <v>218</v>
      </c>
      <c r="G75" s="91" t="s">
        <v>244</v>
      </c>
      <c r="H75" s="102" t="s">
        <v>270</v>
      </c>
      <c r="I75" s="93">
        <v>145</v>
      </c>
      <c r="J75" s="93">
        <f>$I75*'Campaign Total'!$F$40</f>
        <v>145</v>
      </c>
      <c r="K75" s="112">
        <f>SUM(AT75:BH75)</f>
        <v>0</v>
      </c>
      <c r="L75" s="13">
        <f>SUM(BI75:BW75)</f>
        <v>0</v>
      </c>
      <c r="N75" s="74"/>
      <c r="O75" s="74"/>
      <c r="P75" s="74"/>
      <c r="Q75" s="74"/>
      <c r="R75" s="74"/>
      <c r="S75" s="73"/>
      <c r="T75" s="73"/>
      <c r="U75" s="74"/>
      <c r="V75" s="74"/>
      <c r="W75" s="74"/>
      <c r="X75" s="74"/>
      <c r="Y75" s="74"/>
      <c r="Z75" s="73"/>
      <c r="AA75" s="73"/>
      <c r="AB75" s="74"/>
      <c r="AC75" s="74"/>
      <c r="AD75" s="74"/>
      <c r="AE75" s="74"/>
      <c r="AF75" s="74"/>
      <c r="AG75" s="73"/>
      <c r="AH75" s="73"/>
      <c r="AI75" s="74"/>
      <c r="AJ75" s="74"/>
      <c r="AK75" s="74"/>
      <c r="AL75" s="74"/>
      <c r="AM75" s="74"/>
      <c r="AN75" s="73"/>
      <c r="AO75" s="73"/>
      <c r="AP75" s="74"/>
      <c r="AQ75" s="74"/>
      <c r="AR75" s="74"/>
      <c r="AS75" s="117"/>
      <c r="AT75" s="105">
        <f t="shared" si="116"/>
        <v>0</v>
      </c>
      <c r="AU75" s="105">
        <f t="shared" si="117"/>
        <v>0</v>
      </c>
      <c r="AV75" s="105">
        <f t="shared" si="118"/>
        <v>0</v>
      </c>
      <c r="AW75" s="105">
        <f t="shared" si="119"/>
        <v>0</v>
      </c>
      <c r="AX75" s="105">
        <f t="shared" si="120"/>
        <v>0</v>
      </c>
      <c r="AY75" s="105">
        <f t="shared" si="121"/>
        <v>0</v>
      </c>
      <c r="AZ75" s="105">
        <f t="shared" si="122"/>
        <v>0</v>
      </c>
      <c r="BA75" s="105">
        <f t="shared" si="123"/>
        <v>0</v>
      </c>
      <c r="BB75" s="105">
        <f t="shared" si="124"/>
        <v>0</v>
      </c>
      <c r="BC75" s="105">
        <f t="shared" si="125"/>
        <v>0</v>
      </c>
      <c r="BD75" s="105">
        <f t="shared" si="126"/>
        <v>0</v>
      </c>
      <c r="BE75" s="105">
        <f t="shared" si="127"/>
        <v>0</v>
      </c>
      <c r="BF75" s="105">
        <f t="shared" si="128"/>
        <v>0</v>
      </c>
      <c r="BG75" s="105">
        <f t="shared" si="129"/>
        <v>0</v>
      </c>
      <c r="BH75" s="105">
        <f t="shared" si="130"/>
        <v>0</v>
      </c>
      <c r="BI75" s="105" t="str">
        <f t="shared" si="131"/>
        <v>0</v>
      </c>
      <c r="BJ75" s="105" t="str">
        <f t="shared" si="132"/>
        <v>0</v>
      </c>
      <c r="BK75" s="105" t="str">
        <f t="shared" si="133"/>
        <v>0</v>
      </c>
      <c r="BL75" s="105" t="str">
        <f t="shared" si="134"/>
        <v>0</v>
      </c>
      <c r="BM75" s="105" t="str">
        <f t="shared" si="135"/>
        <v>0</v>
      </c>
      <c r="BN75" s="105" t="str">
        <f t="shared" si="136"/>
        <v>0</v>
      </c>
      <c r="BO75" s="105" t="str">
        <f t="shared" si="137"/>
        <v>0</v>
      </c>
      <c r="BP75" s="105" t="str">
        <f t="shared" si="138"/>
        <v>0</v>
      </c>
      <c r="BQ75" s="105" t="str">
        <f t="shared" si="139"/>
        <v>0</v>
      </c>
      <c r="BR75" s="105" t="str">
        <f t="shared" si="140"/>
        <v>0</v>
      </c>
      <c r="BS75" s="105" t="str">
        <f t="shared" si="141"/>
        <v>0</v>
      </c>
      <c r="BT75" s="105" t="str">
        <f t="shared" si="142"/>
        <v>0</v>
      </c>
      <c r="BU75" s="105" t="str">
        <f t="shared" si="143"/>
        <v>0</v>
      </c>
      <c r="BV75" s="105" t="str">
        <f t="shared" si="144"/>
        <v>0</v>
      </c>
      <c r="BW75" s="105" t="str">
        <f t="shared" si="145"/>
        <v>0</v>
      </c>
    </row>
    <row r="76" spans="1:75" ht="20.25" customHeight="1" thickBot="1" x14ac:dyDescent="0.35">
      <c r="A76" s="55"/>
      <c r="B76" s="96" t="s">
        <v>65</v>
      </c>
      <c r="C76" s="96">
        <v>0.61597222222222225</v>
      </c>
      <c r="D76" s="99" t="s">
        <v>403</v>
      </c>
      <c r="E76" s="99" t="s">
        <v>374</v>
      </c>
      <c r="F76" s="174" t="s">
        <v>406</v>
      </c>
      <c r="G76" s="99" t="s">
        <v>401</v>
      </c>
      <c r="H76" s="99" t="s">
        <v>400</v>
      </c>
      <c r="I76" s="97"/>
      <c r="J76" s="98"/>
      <c r="K76" s="112"/>
      <c r="L76" s="13"/>
      <c r="N76" s="72"/>
      <c r="O76" s="72"/>
      <c r="P76" s="72"/>
      <c r="Q76" s="72"/>
      <c r="R76" s="72"/>
      <c r="S76" s="73"/>
      <c r="T76" s="73"/>
      <c r="U76" s="72"/>
      <c r="V76" s="72"/>
      <c r="W76" s="72"/>
      <c r="X76" s="72"/>
      <c r="Y76" s="72"/>
      <c r="Z76" s="73"/>
      <c r="AA76" s="73"/>
      <c r="AB76" s="72"/>
      <c r="AC76" s="72"/>
      <c r="AD76" s="72"/>
      <c r="AE76" s="72"/>
      <c r="AF76" s="72"/>
      <c r="AG76" s="73"/>
      <c r="AH76" s="73"/>
      <c r="AI76" s="72"/>
      <c r="AJ76" s="72"/>
      <c r="AK76" s="72"/>
      <c r="AL76" s="72"/>
      <c r="AM76" s="72"/>
      <c r="AN76" s="73"/>
      <c r="AO76" s="73"/>
      <c r="AP76" s="72"/>
      <c r="AQ76" s="72"/>
      <c r="AR76" s="72"/>
      <c r="AS76" s="117"/>
      <c r="AT76" s="105">
        <f t="shared" si="116"/>
        <v>0</v>
      </c>
      <c r="AU76" s="105">
        <f t="shared" si="117"/>
        <v>0</v>
      </c>
      <c r="AV76" s="105">
        <f t="shared" si="118"/>
        <v>0</v>
      </c>
      <c r="AW76" s="105">
        <f t="shared" si="119"/>
        <v>0</v>
      </c>
      <c r="AX76" s="105">
        <f t="shared" si="120"/>
        <v>0</v>
      </c>
      <c r="AY76" s="105">
        <f t="shared" si="121"/>
        <v>0</v>
      </c>
      <c r="AZ76" s="105">
        <f t="shared" si="122"/>
        <v>0</v>
      </c>
      <c r="BA76" s="105">
        <f t="shared" si="123"/>
        <v>0</v>
      </c>
      <c r="BB76" s="105">
        <f t="shared" si="124"/>
        <v>0</v>
      </c>
      <c r="BC76" s="105">
        <f t="shared" si="125"/>
        <v>0</v>
      </c>
      <c r="BD76" s="105">
        <f t="shared" si="126"/>
        <v>0</v>
      </c>
      <c r="BE76" s="105">
        <f t="shared" si="127"/>
        <v>0</v>
      </c>
      <c r="BF76" s="105">
        <f t="shared" si="128"/>
        <v>0</v>
      </c>
      <c r="BG76" s="105">
        <f t="shared" si="129"/>
        <v>0</v>
      </c>
      <c r="BH76" s="105">
        <f t="shared" si="130"/>
        <v>0</v>
      </c>
      <c r="BI76" s="105" t="str">
        <f t="shared" si="131"/>
        <v>0</v>
      </c>
      <c r="BJ76" s="105" t="str">
        <f t="shared" si="132"/>
        <v>0</v>
      </c>
      <c r="BK76" s="105" t="str">
        <f t="shared" si="133"/>
        <v>0</v>
      </c>
      <c r="BL76" s="105" t="str">
        <f t="shared" si="134"/>
        <v>0</v>
      </c>
      <c r="BM76" s="105" t="str">
        <f t="shared" si="135"/>
        <v>0</v>
      </c>
      <c r="BN76" s="105" t="str">
        <f t="shared" si="136"/>
        <v>0</v>
      </c>
      <c r="BO76" s="105" t="str">
        <f t="shared" si="137"/>
        <v>0</v>
      </c>
      <c r="BP76" s="105" t="str">
        <f t="shared" si="138"/>
        <v>0</v>
      </c>
      <c r="BQ76" s="105" t="str">
        <f t="shared" si="139"/>
        <v>0</v>
      </c>
      <c r="BR76" s="105" t="str">
        <f t="shared" si="140"/>
        <v>0</v>
      </c>
      <c r="BS76" s="105" t="str">
        <f t="shared" si="141"/>
        <v>0</v>
      </c>
      <c r="BT76" s="105" t="str">
        <f t="shared" si="142"/>
        <v>0</v>
      </c>
      <c r="BU76" s="105" t="str">
        <f t="shared" si="143"/>
        <v>0</v>
      </c>
      <c r="BV76" s="105" t="str">
        <f t="shared" si="144"/>
        <v>0</v>
      </c>
      <c r="BW76" s="105" t="str">
        <f t="shared" si="145"/>
        <v>0</v>
      </c>
    </row>
    <row r="77" spans="1:75" ht="20.25" customHeight="1" thickBot="1" x14ac:dyDescent="0.35">
      <c r="A77" s="55"/>
      <c r="B77" s="96" t="s">
        <v>65</v>
      </c>
      <c r="C77" s="96">
        <v>0.63541666666666663</v>
      </c>
      <c r="D77" s="203" t="s">
        <v>150</v>
      </c>
      <c r="E77" s="204"/>
      <c r="F77" s="204"/>
      <c r="G77" s="204"/>
      <c r="H77" s="205"/>
      <c r="I77" s="98"/>
      <c r="J77" s="98"/>
      <c r="K77" s="112"/>
      <c r="L77" s="13"/>
      <c r="N77" s="72"/>
      <c r="O77" s="72"/>
      <c r="P77" s="72"/>
      <c r="Q77" s="72"/>
      <c r="R77" s="72"/>
      <c r="S77" s="73"/>
      <c r="T77" s="73"/>
      <c r="U77" s="72"/>
      <c r="V77" s="72"/>
      <c r="W77" s="72"/>
      <c r="X77" s="72"/>
      <c r="Y77" s="72"/>
      <c r="Z77" s="73"/>
      <c r="AA77" s="73"/>
      <c r="AB77" s="72"/>
      <c r="AC77" s="72"/>
      <c r="AD77" s="72"/>
      <c r="AE77" s="72"/>
      <c r="AF77" s="72"/>
      <c r="AG77" s="73"/>
      <c r="AH77" s="73"/>
      <c r="AI77" s="72"/>
      <c r="AJ77" s="72"/>
      <c r="AK77" s="72"/>
      <c r="AL77" s="72"/>
      <c r="AM77" s="72"/>
      <c r="AN77" s="73"/>
      <c r="AO77" s="73"/>
      <c r="AP77" s="72"/>
      <c r="AQ77" s="72"/>
      <c r="AR77" s="72"/>
      <c r="AS77" s="117"/>
      <c r="AT77" s="105">
        <f t="shared" si="116"/>
        <v>0</v>
      </c>
      <c r="AU77" s="105">
        <f t="shared" si="117"/>
        <v>0</v>
      </c>
      <c r="AV77" s="105">
        <f t="shared" si="118"/>
        <v>0</v>
      </c>
      <c r="AW77" s="105">
        <f t="shared" si="119"/>
        <v>0</v>
      </c>
      <c r="AX77" s="105">
        <f t="shared" si="120"/>
        <v>0</v>
      </c>
      <c r="AY77" s="105">
        <f t="shared" si="121"/>
        <v>0</v>
      </c>
      <c r="AZ77" s="105">
        <f t="shared" si="122"/>
        <v>0</v>
      </c>
      <c r="BA77" s="105">
        <f t="shared" si="123"/>
        <v>0</v>
      </c>
      <c r="BB77" s="105">
        <f t="shared" si="124"/>
        <v>0</v>
      </c>
      <c r="BC77" s="105">
        <f t="shared" si="125"/>
        <v>0</v>
      </c>
      <c r="BD77" s="105">
        <f t="shared" si="126"/>
        <v>0</v>
      </c>
      <c r="BE77" s="105">
        <f t="shared" si="127"/>
        <v>0</v>
      </c>
      <c r="BF77" s="105">
        <f t="shared" si="128"/>
        <v>0</v>
      </c>
      <c r="BG77" s="105">
        <f t="shared" si="129"/>
        <v>0</v>
      </c>
      <c r="BH77" s="105">
        <f t="shared" si="130"/>
        <v>0</v>
      </c>
      <c r="BI77" s="105" t="str">
        <f t="shared" si="131"/>
        <v>0</v>
      </c>
      <c r="BJ77" s="105" t="str">
        <f t="shared" si="132"/>
        <v>0</v>
      </c>
      <c r="BK77" s="105" t="str">
        <f t="shared" si="133"/>
        <v>0</v>
      </c>
      <c r="BL77" s="105" t="str">
        <f t="shared" si="134"/>
        <v>0</v>
      </c>
      <c r="BM77" s="105" t="str">
        <f t="shared" si="135"/>
        <v>0</v>
      </c>
      <c r="BN77" s="105" t="str">
        <f t="shared" si="136"/>
        <v>0</v>
      </c>
      <c r="BO77" s="105" t="str">
        <f t="shared" si="137"/>
        <v>0</v>
      </c>
      <c r="BP77" s="105" t="str">
        <f t="shared" si="138"/>
        <v>0</v>
      </c>
      <c r="BQ77" s="105" t="str">
        <f t="shared" si="139"/>
        <v>0</v>
      </c>
      <c r="BR77" s="105" t="str">
        <f t="shared" si="140"/>
        <v>0</v>
      </c>
      <c r="BS77" s="105" t="str">
        <f t="shared" si="141"/>
        <v>0</v>
      </c>
      <c r="BT77" s="105" t="str">
        <f t="shared" si="142"/>
        <v>0</v>
      </c>
      <c r="BU77" s="105" t="str">
        <f t="shared" si="143"/>
        <v>0</v>
      </c>
      <c r="BV77" s="105" t="str">
        <f t="shared" si="144"/>
        <v>0</v>
      </c>
      <c r="BW77" s="105" t="str">
        <f t="shared" si="145"/>
        <v>0</v>
      </c>
    </row>
    <row r="78" spans="1:75" ht="20.25" customHeight="1" thickBot="1" x14ac:dyDescent="0.35">
      <c r="A78" s="55"/>
      <c r="B78" s="96" t="s">
        <v>65</v>
      </c>
      <c r="C78" s="96">
        <v>0.64583333333333337</v>
      </c>
      <c r="D78" s="203" t="s">
        <v>105</v>
      </c>
      <c r="E78" s="204"/>
      <c r="F78" s="204"/>
      <c r="G78" s="204"/>
      <c r="H78" s="205"/>
      <c r="I78" s="98"/>
      <c r="J78" s="98"/>
      <c r="K78" s="112"/>
      <c r="L78" s="13"/>
      <c r="N78" s="72"/>
      <c r="O78" s="72"/>
      <c r="P78" s="72"/>
      <c r="Q78" s="72"/>
      <c r="R78" s="72"/>
      <c r="S78" s="73"/>
      <c r="T78" s="73"/>
      <c r="U78" s="72"/>
      <c r="V78" s="72"/>
      <c r="W78" s="72"/>
      <c r="X78" s="72"/>
      <c r="Y78" s="72"/>
      <c r="Z78" s="73"/>
      <c r="AA78" s="73"/>
      <c r="AB78" s="72"/>
      <c r="AC78" s="72"/>
      <c r="AD78" s="72"/>
      <c r="AE78" s="72"/>
      <c r="AF78" s="72"/>
      <c r="AG78" s="73"/>
      <c r="AH78" s="73"/>
      <c r="AI78" s="72"/>
      <c r="AJ78" s="72"/>
      <c r="AK78" s="72"/>
      <c r="AL78" s="72"/>
      <c r="AM78" s="72"/>
      <c r="AN78" s="73"/>
      <c r="AO78" s="73"/>
      <c r="AP78" s="72"/>
      <c r="AQ78" s="72"/>
      <c r="AR78" s="72"/>
      <c r="AS78" s="117"/>
      <c r="AT78" s="105">
        <f t="shared" si="116"/>
        <v>0</v>
      </c>
      <c r="AU78" s="105">
        <f t="shared" si="117"/>
        <v>0</v>
      </c>
      <c r="AV78" s="105">
        <f t="shared" si="118"/>
        <v>0</v>
      </c>
      <c r="AW78" s="105">
        <f t="shared" si="119"/>
        <v>0</v>
      </c>
      <c r="AX78" s="105">
        <f t="shared" si="120"/>
        <v>0</v>
      </c>
      <c r="AY78" s="105">
        <f t="shared" si="121"/>
        <v>0</v>
      </c>
      <c r="AZ78" s="105">
        <f t="shared" si="122"/>
        <v>0</v>
      </c>
      <c r="BA78" s="105">
        <f t="shared" si="123"/>
        <v>0</v>
      </c>
      <c r="BB78" s="105">
        <f t="shared" si="124"/>
        <v>0</v>
      </c>
      <c r="BC78" s="105">
        <f t="shared" si="125"/>
        <v>0</v>
      </c>
      <c r="BD78" s="105">
        <f t="shared" si="126"/>
        <v>0</v>
      </c>
      <c r="BE78" s="105">
        <f t="shared" si="127"/>
        <v>0</v>
      </c>
      <c r="BF78" s="105">
        <f t="shared" si="128"/>
        <v>0</v>
      </c>
      <c r="BG78" s="105">
        <f t="shared" si="129"/>
        <v>0</v>
      </c>
      <c r="BH78" s="105">
        <f t="shared" si="130"/>
        <v>0</v>
      </c>
      <c r="BI78" s="105" t="str">
        <f t="shared" ref="BI78" si="161">IF(AT78&gt;0,($J78*AT78*$F$14),"0")</f>
        <v>0</v>
      </c>
      <c r="BJ78" s="105" t="str">
        <f t="shared" ref="BJ78" si="162">IF(AU78&gt;0,($J78*AU78*$F$15),"0")</f>
        <v>0</v>
      </c>
      <c r="BK78" s="105" t="str">
        <f t="shared" ref="BK78" si="163">IF(AV78&gt;0,($J78*AV78*$F$16),"0")</f>
        <v>0</v>
      </c>
      <c r="BL78" s="105" t="str">
        <f t="shared" ref="BL78" si="164">IF(AW78&gt;0,($J78*AW78*$F$17),"0")</f>
        <v>0</v>
      </c>
      <c r="BM78" s="105" t="str">
        <f t="shared" ref="BM78" si="165">IF(AX78&gt;0,($J78*AX78*$F$17),"0")</f>
        <v>0</v>
      </c>
      <c r="BN78" s="105" t="str">
        <f t="shared" ref="BN78" si="166">IF(AY78&gt;0,($J78*AY78*$F$19),"0")</f>
        <v>0</v>
      </c>
      <c r="BO78" s="105" t="str">
        <f t="shared" ref="BO78" si="167">IF(AZ78&gt;0,($J78*AZ78*$F$20),"0")</f>
        <v>0</v>
      </c>
      <c r="BP78" s="105" t="str">
        <f t="shared" ref="BP78" si="168">IF(BA78&gt;0,($J78*BA78*$F$21),"0")</f>
        <v>0</v>
      </c>
      <c r="BQ78" s="105" t="str">
        <f t="shared" ref="BQ78" si="169">IF(BB78&gt;0,($J78*BB78*$F$22),"0")</f>
        <v>0</v>
      </c>
      <c r="BR78" s="105" t="str">
        <f t="shared" ref="BR78" si="170">IF(BC78&gt;0,($J78*BC78*$F$23),"0")</f>
        <v>0</v>
      </c>
      <c r="BS78" s="105" t="str">
        <f t="shared" ref="BS78" si="171">IF(BD78&gt;0,($J78*BD78*$F$24),"0")</f>
        <v>0</v>
      </c>
      <c r="BT78" s="105" t="str">
        <f t="shared" ref="BT78" si="172">IF(BE78&gt;0,($J78*BE78*$F$25),"0")</f>
        <v>0</v>
      </c>
      <c r="BU78" s="105" t="str">
        <f t="shared" ref="BU78" si="173">IF(BF78&gt;0,($J78*BF78*$F$26),"0")</f>
        <v>0</v>
      </c>
      <c r="BV78" s="105" t="str">
        <f t="shared" ref="BV78" si="174">IF(BG78&gt;0,($J78*BG78*$F$27),"0")</f>
        <v>0</v>
      </c>
      <c r="BW78" s="105" t="str">
        <f t="shared" ref="BW78" si="175">IF(BH78&gt;0,($J78*BH78*$F$28),"0")</f>
        <v>0</v>
      </c>
    </row>
    <row r="79" spans="1:75" ht="19.5" customHeight="1" thickBot="1" x14ac:dyDescent="0.35">
      <c r="A79" s="55"/>
      <c r="B79" s="81" t="s">
        <v>66</v>
      </c>
      <c r="C79" s="81">
        <v>0.65277777777777779</v>
      </c>
      <c r="D79" s="101" t="s">
        <v>166</v>
      </c>
      <c r="E79" s="91" t="s">
        <v>193</v>
      </c>
      <c r="F79" s="91" t="s">
        <v>219</v>
      </c>
      <c r="G79" s="91" t="s">
        <v>245</v>
      </c>
      <c r="H79" s="102" t="s">
        <v>271</v>
      </c>
      <c r="I79" s="93">
        <v>267</v>
      </c>
      <c r="J79" s="93">
        <f>$I79*'Campaign Total'!$F$40</f>
        <v>267</v>
      </c>
      <c r="K79" s="112">
        <f>SUM(AT79:BH79)</f>
        <v>0</v>
      </c>
      <c r="L79" s="13">
        <f>SUM(BI79:BW79)</f>
        <v>0</v>
      </c>
      <c r="N79" s="74"/>
      <c r="O79" s="74"/>
      <c r="P79" s="74"/>
      <c r="Q79" s="74"/>
      <c r="R79" s="74"/>
      <c r="S79" s="73"/>
      <c r="T79" s="73"/>
      <c r="U79" s="74"/>
      <c r="V79" s="74"/>
      <c r="W79" s="74"/>
      <c r="X79" s="74"/>
      <c r="Y79" s="74"/>
      <c r="Z79" s="73"/>
      <c r="AA79" s="73"/>
      <c r="AB79" s="74"/>
      <c r="AC79" s="74"/>
      <c r="AD79" s="74"/>
      <c r="AE79" s="74"/>
      <c r="AF79" s="74"/>
      <c r="AG79" s="73"/>
      <c r="AH79" s="73"/>
      <c r="AI79" s="74"/>
      <c r="AJ79" s="74"/>
      <c r="AK79" s="74"/>
      <c r="AL79" s="74"/>
      <c r="AM79" s="74"/>
      <c r="AN79" s="73"/>
      <c r="AO79" s="73"/>
      <c r="AP79" s="74"/>
      <c r="AQ79" s="74"/>
      <c r="AR79" s="74"/>
      <c r="AS79" s="117"/>
      <c r="AT79" s="105">
        <f t="shared" si="116"/>
        <v>0</v>
      </c>
      <c r="AU79" s="105">
        <f t="shared" si="117"/>
        <v>0</v>
      </c>
      <c r="AV79" s="105">
        <f t="shared" si="118"/>
        <v>0</v>
      </c>
      <c r="AW79" s="105">
        <f t="shared" si="119"/>
        <v>0</v>
      </c>
      <c r="AX79" s="105">
        <f t="shared" si="120"/>
        <v>0</v>
      </c>
      <c r="AY79" s="105">
        <f t="shared" si="121"/>
        <v>0</v>
      </c>
      <c r="AZ79" s="105">
        <f t="shared" si="122"/>
        <v>0</v>
      </c>
      <c r="BA79" s="105">
        <f t="shared" si="123"/>
        <v>0</v>
      </c>
      <c r="BB79" s="105">
        <f t="shared" si="124"/>
        <v>0</v>
      </c>
      <c r="BC79" s="105">
        <f t="shared" si="125"/>
        <v>0</v>
      </c>
      <c r="BD79" s="105">
        <f t="shared" si="126"/>
        <v>0</v>
      </c>
      <c r="BE79" s="105">
        <f t="shared" si="127"/>
        <v>0</v>
      </c>
      <c r="BF79" s="105">
        <f t="shared" si="128"/>
        <v>0</v>
      </c>
      <c r="BG79" s="105">
        <f t="shared" si="129"/>
        <v>0</v>
      </c>
      <c r="BH79" s="105">
        <f t="shared" si="130"/>
        <v>0</v>
      </c>
      <c r="BI79" s="105" t="str">
        <f t="shared" si="131"/>
        <v>0</v>
      </c>
      <c r="BJ79" s="105" t="str">
        <f t="shared" si="132"/>
        <v>0</v>
      </c>
      <c r="BK79" s="105" t="str">
        <f t="shared" si="133"/>
        <v>0</v>
      </c>
      <c r="BL79" s="105" t="str">
        <f t="shared" si="134"/>
        <v>0</v>
      </c>
      <c r="BM79" s="105" t="str">
        <f t="shared" si="135"/>
        <v>0</v>
      </c>
      <c r="BN79" s="105" t="str">
        <f t="shared" si="136"/>
        <v>0</v>
      </c>
      <c r="BO79" s="105" t="str">
        <f t="shared" si="137"/>
        <v>0</v>
      </c>
      <c r="BP79" s="105" t="str">
        <f t="shared" si="138"/>
        <v>0</v>
      </c>
      <c r="BQ79" s="105" t="str">
        <f t="shared" si="139"/>
        <v>0</v>
      </c>
      <c r="BR79" s="105" t="str">
        <f t="shared" si="140"/>
        <v>0</v>
      </c>
      <c r="BS79" s="105" t="str">
        <f t="shared" si="141"/>
        <v>0</v>
      </c>
      <c r="BT79" s="105" t="str">
        <f t="shared" si="142"/>
        <v>0</v>
      </c>
      <c r="BU79" s="105" t="str">
        <f t="shared" si="143"/>
        <v>0</v>
      </c>
      <c r="BV79" s="105" t="str">
        <f t="shared" si="144"/>
        <v>0</v>
      </c>
      <c r="BW79" s="105" t="str">
        <f t="shared" si="145"/>
        <v>0</v>
      </c>
    </row>
    <row r="80" spans="1:75" ht="20.25" customHeight="1" thickBot="1" x14ac:dyDescent="0.35">
      <c r="A80" s="55"/>
      <c r="B80" s="96" t="s">
        <v>65</v>
      </c>
      <c r="C80" s="135">
        <v>0.65625</v>
      </c>
      <c r="D80" s="219" t="s">
        <v>150</v>
      </c>
      <c r="E80" s="220"/>
      <c r="F80" s="220"/>
      <c r="G80" s="220"/>
      <c r="H80" s="221"/>
      <c r="I80" s="98"/>
      <c r="J80" s="98"/>
      <c r="K80" s="112"/>
      <c r="L80" s="13"/>
      <c r="N80" s="72"/>
      <c r="O80" s="72"/>
      <c r="P80" s="72"/>
      <c r="Q80" s="72"/>
      <c r="R80" s="72"/>
      <c r="S80" s="73"/>
      <c r="T80" s="73"/>
      <c r="U80" s="72"/>
      <c r="V80" s="72"/>
      <c r="W80" s="72"/>
      <c r="X80" s="72"/>
      <c r="Y80" s="72"/>
      <c r="Z80" s="73"/>
      <c r="AA80" s="73"/>
      <c r="AB80" s="72"/>
      <c r="AC80" s="72"/>
      <c r="AD80" s="72"/>
      <c r="AE80" s="72"/>
      <c r="AF80" s="72"/>
      <c r="AG80" s="73"/>
      <c r="AH80" s="73"/>
      <c r="AI80" s="72"/>
      <c r="AJ80" s="72"/>
      <c r="AK80" s="72"/>
      <c r="AL80" s="72"/>
      <c r="AM80" s="72"/>
      <c r="AN80" s="73"/>
      <c r="AO80" s="73"/>
      <c r="AP80" s="72"/>
      <c r="AQ80" s="72"/>
      <c r="AR80" s="72"/>
      <c r="AS80" s="117"/>
      <c r="AT80" s="105">
        <f t="shared" si="116"/>
        <v>0</v>
      </c>
      <c r="AU80" s="105">
        <f t="shared" si="117"/>
        <v>0</v>
      </c>
      <c r="AV80" s="105">
        <f t="shared" si="118"/>
        <v>0</v>
      </c>
      <c r="AW80" s="105">
        <f t="shared" si="119"/>
        <v>0</v>
      </c>
      <c r="AX80" s="105">
        <f t="shared" si="120"/>
        <v>0</v>
      </c>
      <c r="AY80" s="105">
        <f t="shared" si="121"/>
        <v>0</v>
      </c>
      <c r="AZ80" s="105">
        <f t="shared" si="122"/>
        <v>0</v>
      </c>
      <c r="BA80" s="105">
        <f t="shared" si="123"/>
        <v>0</v>
      </c>
      <c r="BB80" s="105">
        <f t="shared" si="124"/>
        <v>0</v>
      </c>
      <c r="BC80" s="105">
        <f t="shared" si="125"/>
        <v>0</v>
      </c>
      <c r="BD80" s="105">
        <f t="shared" si="126"/>
        <v>0</v>
      </c>
      <c r="BE80" s="105">
        <f t="shared" si="127"/>
        <v>0</v>
      </c>
      <c r="BF80" s="105">
        <f t="shared" si="128"/>
        <v>0</v>
      </c>
      <c r="BG80" s="105">
        <f t="shared" si="129"/>
        <v>0</v>
      </c>
      <c r="BH80" s="105">
        <f t="shared" si="130"/>
        <v>0</v>
      </c>
      <c r="BI80" s="105" t="str">
        <f t="shared" si="131"/>
        <v>0</v>
      </c>
      <c r="BJ80" s="105" t="str">
        <f t="shared" si="132"/>
        <v>0</v>
      </c>
      <c r="BK80" s="105" t="str">
        <f t="shared" si="133"/>
        <v>0</v>
      </c>
      <c r="BL80" s="105" t="str">
        <f t="shared" si="134"/>
        <v>0</v>
      </c>
      <c r="BM80" s="105" t="str">
        <f t="shared" si="135"/>
        <v>0</v>
      </c>
      <c r="BN80" s="105" t="str">
        <f t="shared" si="136"/>
        <v>0</v>
      </c>
      <c r="BO80" s="105" t="str">
        <f t="shared" si="137"/>
        <v>0</v>
      </c>
      <c r="BP80" s="105" t="str">
        <f t="shared" si="138"/>
        <v>0</v>
      </c>
      <c r="BQ80" s="105" t="str">
        <f t="shared" si="139"/>
        <v>0</v>
      </c>
      <c r="BR80" s="105" t="str">
        <f t="shared" si="140"/>
        <v>0</v>
      </c>
      <c r="BS80" s="105" t="str">
        <f t="shared" si="141"/>
        <v>0</v>
      </c>
      <c r="BT80" s="105" t="str">
        <f t="shared" si="142"/>
        <v>0</v>
      </c>
      <c r="BU80" s="105" t="str">
        <f t="shared" si="143"/>
        <v>0</v>
      </c>
      <c r="BV80" s="105" t="str">
        <f t="shared" si="144"/>
        <v>0</v>
      </c>
      <c r="BW80" s="105" t="str">
        <f t="shared" si="145"/>
        <v>0</v>
      </c>
    </row>
    <row r="81" spans="1:75" ht="20.100000000000001" customHeight="1" thickTop="1" thickBot="1" x14ac:dyDescent="0.35">
      <c r="A81" s="55"/>
      <c r="B81" s="96" t="s">
        <v>65</v>
      </c>
      <c r="C81" s="135">
        <v>0.66666666666666663</v>
      </c>
      <c r="D81" s="200" t="s">
        <v>101</v>
      </c>
      <c r="E81" s="201"/>
      <c r="F81" s="201"/>
      <c r="G81" s="201"/>
      <c r="H81" s="202"/>
      <c r="I81" s="98"/>
      <c r="J81" s="98"/>
      <c r="K81" s="112"/>
      <c r="L81" s="13"/>
      <c r="N81" s="72"/>
      <c r="O81" s="72"/>
      <c r="P81" s="72"/>
      <c r="Q81" s="72"/>
      <c r="R81" s="72"/>
      <c r="S81" s="73"/>
      <c r="T81" s="73"/>
      <c r="U81" s="72"/>
      <c r="V81" s="72"/>
      <c r="W81" s="72"/>
      <c r="X81" s="72"/>
      <c r="Y81" s="72"/>
      <c r="Z81" s="73"/>
      <c r="AA81" s="73"/>
      <c r="AB81" s="72"/>
      <c r="AC81" s="72"/>
      <c r="AD81" s="72"/>
      <c r="AE81" s="72"/>
      <c r="AF81" s="72"/>
      <c r="AG81" s="73"/>
      <c r="AH81" s="73"/>
      <c r="AI81" s="72"/>
      <c r="AJ81" s="72"/>
      <c r="AK81" s="72"/>
      <c r="AL81" s="72"/>
      <c r="AM81" s="72"/>
      <c r="AN81" s="73"/>
      <c r="AO81" s="73"/>
      <c r="AP81" s="72"/>
      <c r="AQ81" s="72"/>
      <c r="AR81" s="72"/>
      <c r="AS81" s="117"/>
      <c r="AT81" s="105">
        <f t="shared" si="116"/>
        <v>0</v>
      </c>
      <c r="AU81" s="105">
        <f t="shared" si="117"/>
        <v>0</v>
      </c>
      <c r="AV81" s="105">
        <f t="shared" si="118"/>
        <v>0</v>
      </c>
      <c r="AW81" s="105">
        <f t="shared" si="119"/>
        <v>0</v>
      </c>
      <c r="AX81" s="105">
        <f t="shared" si="120"/>
        <v>0</v>
      </c>
      <c r="AY81" s="105">
        <f t="shared" si="121"/>
        <v>0</v>
      </c>
      <c r="AZ81" s="105">
        <f t="shared" si="122"/>
        <v>0</v>
      </c>
      <c r="BA81" s="105">
        <f t="shared" si="123"/>
        <v>0</v>
      </c>
      <c r="BB81" s="105">
        <f t="shared" si="124"/>
        <v>0</v>
      </c>
      <c r="BC81" s="105">
        <f t="shared" si="125"/>
        <v>0</v>
      </c>
      <c r="BD81" s="105">
        <f t="shared" si="126"/>
        <v>0</v>
      </c>
      <c r="BE81" s="105">
        <f t="shared" si="127"/>
        <v>0</v>
      </c>
      <c r="BF81" s="105">
        <f t="shared" si="128"/>
        <v>0</v>
      </c>
      <c r="BG81" s="105">
        <f t="shared" si="129"/>
        <v>0</v>
      </c>
      <c r="BH81" s="105">
        <f t="shared" si="130"/>
        <v>0</v>
      </c>
      <c r="BI81" s="105" t="str">
        <f t="shared" si="131"/>
        <v>0</v>
      </c>
      <c r="BJ81" s="105" t="str">
        <f t="shared" si="132"/>
        <v>0</v>
      </c>
      <c r="BK81" s="105" t="str">
        <f t="shared" si="133"/>
        <v>0</v>
      </c>
      <c r="BL81" s="105" t="str">
        <f t="shared" si="134"/>
        <v>0</v>
      </c>
      <c r="BM81" s="105" t="str">
        <f t="shared" si="135"/>
        <v>0</v>
      </c>
      <c r="BN81" s="105" t="str">
        <f t="shared" si="136"/>
        <v>0</v>
      </c>
      <c r="BO81" s="105" t="str">
        <f t="shared" si="137"/>
        <v>0</v>
      </c>
      <c r="BP81" s="105" t="str">
        <f t="shared" si="138"/>
        <v>0</v>
      </c>
      <c r="BQ81" s="105" t="str">
        <f t="shared" si="139"/>
        <v>0</v>
      </c>
      <c r="BR81" s="105" t="str">
        <f t="shared" si="140"/>
        <v>0</v>
      </c>
      <c r="BS81" s="105" t="str">
        <f t="shared" si="141"/>
        <v>0</v>
      </c>
      <c r="BT81" s="105" t="str">
        <f t="shared" si="142"/>
        <v>0</v>
      </c>
      <c r="BU81" s="105" t="str">
        <f t="shared" si="143"/>
        <v>0</v>
      </c>
      <c r="BV81" s="105" t="str">
        <f t="shared" si="144"/>
        <v>0</v>
      </c>
      <c r="BW81" s="105" t="str">
        <f t="shared" si="145"/>
        <v>0</v>
      </c>
    </row>
    <row r="82" spans="1:75" ht="20.100000000000001" customHeight="1" thickBot="1" x14ac:dyDescent="0.35">
      <c r="A82" s="55"/>
      <c r="B82" s="81" t="s">
        <v>66</v>
      </c>
      <c r="C82" s="136">
        <v>0.68055555555555547</v>
      </c>
      <c r="D82" s="137" t="s">
        <v>167</v>
      </c>
      <c r="E82" s="138" t="s">
        <v>194</v>
      </c>
      <c r="F82" s="138" t="s">
        <v>220</v>
      </c>
      <c r="G82" s="138" t="s">
        <v>246</v>
      </c>
      <c r="H82" s="139" t="s">
        <v>272</v>
      </c>
      <c r="I82" s="93">
        <v>119</v>
      </c>
      <c r="J82" s="93">
        <f>$I82*'Campaign Total'!$F$40</f>
        <v>119</v>
      </c>
      <c r="K82" s="112">
        <f>SUM(AT82:BH82)</f>
        <v>0</v>
      </c>
      <c r="L82" s="13">
        <f>SUM(BI82:BW82)</f>
        <v>0</v>
      </c>
      <c r="N82" s="74"/>
      <c r="O82" s="74"/>
      <c r="P82" s="74"/>
      <c r="Q82" s="74"/>
      <c r="R82" s="74"/>
      <c r="S82" s="73"/>
      <c r="T82" s="73"/>
      <c r="U82" s="74"/>
      <c r="V82" s="74"/>
      <c r="W82" s="74"/>
      <c r="X82" s="74"/>
      <c r="Y82" s="74"/>
      <c r="Z82" s="73"/>
      <c r="AA82" s="73"/>
      <c r="AB82" s="74"/>
      <c r="AC82" s="74"/>
      <c r="AD82" s="74"/>
      <c r="AE82" s="74"/>
      <c r="AF82" s="74"/>
      <c r="AG82" s="73"/>
      <c r="AH82" s="73"/>
      <c r="AI82" s="74"/>
      <c r="AJ82" s="74"/>
      <c r="AK82" s="74"/>
      <c r="AL82" s="74"/>
      <c r="AM82" s="74"/>
      <c r="AN82" s="73"/>
      <c r="AO82" s="73"/>
      <c r="AP82" s="74"/>
      <c r="AQ82" s="74"/>
      <c r="AR82" s="74"/>
      <c r="AS82" s="117"/>
      <c r="AT82" s="105">
        <f t="shared" si="116"/>
        <v>0</v>
      </c>
      <c r="AU82" s="105">
        <f t="shared" si="117"/>
        <v>0</v>
      </c>
      <c r="AV82" s="105">
        <f t="shared" si="118"/>
        <v>0</v>
      </c>
      <c r="AW82" s="105">
        <f t="shared" si="119"/>
        <v>0</v>
      </c>
      <c r="AX82" s="105">
        <f t="shared" si="120"/>
        <v>0</v>
      </c>
      <c r="AY82" s="105">
        <f t="shared" si="121"/>
        <v>0</v>
      </c>
      <c r="AZ82" s="105">
        <f t="shared" si="122"/>
        <v>0</v>
      </c>
      <c r="BA82" s="105">
        <f t="shared" si="123"/>
        <v>0</v>
      </c>
      <c r="BB82" s="105">
        <f t="shared" si="124"/>
        <v>0</v>
      </c>
      <c r="BC82" s="105">
        <f t="shared" si="125"/>
        <v>0</v>
      </c>
      <c r="BD82" s="105">
        <f t="shared" si="126"/>
        <v>0</v>
      </c>
      <c r="BE82" s="105">
        <f t="shared" si="127"/>
        <v>0</v>
      </c>
      <c r="BF82" s="105">
        <f t="shared" si="128"/>
        <v>0</v>
      </c>
      <c r="BG82" s="105">
        <f t="shared" si="129"/>
        <v>0</v>
      </c>
      <c r="BH82" s="105">
        <f t="shared" si="130"/>
        <v>0</v>
      </c>
      <c r="BI82" s="105" t="str">
        <f t="shared" si="131"/>
        <v>0</v>
      </c>
      <c r="BJ82" s="105" t="str">
        <f t="shared" si="132"/>
        <v>0</v>
      </c>
      <c r="BK82" s="105" t="str">
        <f t="shared" si="133"/>
        <v>0</v>
      </c>
      <c r="BL82" s="105" t="str">
        <f t="shared" si="134"/>
        <v>0</v>
      </c>
      <c r="BM82" s="105" t="str">
        <f t="shared" si="135"/>
        <v>0</v>
      </c>
      <c r="BN82" s="105" t="str">
        <f t="shared" si="136"/>
        <v>0</v>
      </c>
      <c r="BO82" s="105" t="str">
        <f t="shared" si="137"/>
        <v>0</v>
      </c>
      <c r="BP82" s="105" t="str">
        <f t="shared" si="138"/>
        <v>0</v>
      </c>
      <c r="BQ82" s="105" t="str">
        <f t="shared" si="139"/>
        <v>0</v>
      </c>
      <c r="BR82" s="105" t="str">
        <f t="shared" si="140"/>
        <v>0</v>
      </c>
      <c r="BS82" s="105" t="str">
        <f t="shared" si="141"/>
        <v>0</v>
      </c>
      <c r="BT82" s="105" t="str">
        <f t="shared" si="142"/>
        <v>0</v>
      </c>
      <c r="BU82" s="105" t="str">
        <f t="shared" si="143"/>
        <v>0</v>
      </c>
      <c r="BV82" s="105" t="str">
        <f t="shared" si="144"/>
        <v>0</v>
      </c>
      <c r="BW82" s="105" t="str">
        <f t="shared" si="145"/>
        <v>0</v>
      </c>
    </row>
    <row r="83" spans="1:75" ht="20.100000000000001" customHeight="1" thickTop="1" thickBot="1" x14ac:dyDescent="0.35">
      <c r="A83" s="55"/>
      <c r="B83" s="96" t="s">
        <v>65</v>
      </c>
      <c r="C83" s="135">
        <v>0.68402777777777779</v>
      </c>
      <c r="D83" s="200" t="s">
        <v>101</v>
      </c>
      <c r="E83" s="201"/>
      <c r="F83" s="201"/>
      <c r="G83" s="201"/>
      <c r="H83" s="202"/>
      <c r="I83" s="98"/>
      <c r="J83" s="98"/>
      <c r="K83" s="112"/>
      <c r="L83" s="13"/>
      <c r="N83" s="72"/>
      <c r="O83" s="72"/>
      <c r="P83" s="72"/>
      <c r="Q83" s="72"/>
      <c r="R83" s="72"/>
      <c r="S83" s="73"/>
      <c r="T83" s="73"/>
      <c r="U83" s="72"/>
      <c r="V83" s="72"/>
      <c r="W83" s="72"/>
      <c r="X83" s="72"/>
      <c r="Y83" s="72"/>
      <c r="Z83" s="73"/>
      <c r="AA83" s="73"/>
      <c r="AB83" s="72"/>
      <c r="AC83" s="72"/>
      <c r="AD83" s="72"/>
      <c r="AE83" s="72"/>
      <c r="AF83" s="72"/>
      <c r="AG83" s="73"/>
      <c r="AH83" s="73"/>
      <c r="AI83" s="72"/>
      <c r="AJ83" s="72"/>
      <c r="AK83" s="72"/>
      <c r="AL83" s="72"/>
      <c r="AM83" s="72"/>
      <c r="AN83" s="73"/>
      <c r="AO83" s="73"/>
      <c r="AP83" s="72"/>
      <c r="AQ83" s="72"/>
      <c r="AR83" s="72"/>
      <c r="AS83" s="117"/>
      <c r="AT83" s="105">
        <f t="shared" si="116"/>
        <v>0</v>
      </c>
      <c r="AU83" s="105">
        <f t="shared" si="117"/>
        <v>0</v>
      </c>
      <c r="AV83" s="105">
        <f t="shared" si="118"/>
        <v>0</v>
      </c>
      <c r="AW83" s="105">
        <f t="shared" si="119"/>
        <v>0</v>
      </c>
      <c r="AX83" s="105">
        <f t="shared" si="120"/>
        <v>0</v>
      </c>
      <c r="AY83" s="105">
        <f t="shared" si="121"/>
        <v>0</v>
      </c>
      <c r="AZ83" s="105">
        <f t="shared" si="122"/>
        <v>0</v>
      </c>
      <c r="BA83" s="105">
        <f t="shared" si="123"/>
        <v>0</v>
      </c>
      <c r="BB83" s="105">
        <f t="shared" si="124"/>
        <v>0</v>
      </c>
      <c r="BC83" s="105">
        <f t="shared" si="125"/>
        <v>0</v>
      </c>
      <c r="BD83" s="105">
        <f t="shared" si="126"/>
        <v>0</v>
      </c>
      <c r="BE83" s="105">
        <f t="shared" si="127"/>
        <v>0</v>
      </c>
      <c r="BF83" s="105">
        <f t="shared" si="128"/>
        <v>0</v>
      </c>
      <c r="BG83" s="105">
        <f t="shared" si="129"/>
        <v>0</v>
      </c>
      <c r="BH83" s="105">
        <f t="shared" si="130"/>
        <v>0</v>
      </c>
      <c r="BI83" s="105" t="str">
        <f t="shared" si="131"/>
        <v>0</v>
      </c>
      <c r="BJ83" s="105" t="str">
        <f t="shared" si="132"/>
        <v>0</v>
      </c>
      <c r="BK83" s="105" t="str">
        <f t="shared" si="133"/>
        <v>0</v>
      </c>
      <c r="BL83" s="105" t="str">
        <f t="shared" si="134"/>
        <v>0</v>
      </c>
      <c r="BM83" s="105" t="str">
        <f t="shared" si="135"/>
        <v>0</v>
      </c>
      <c r="BN83" s="105" t="str">
        <f t="shared" si="136"/>
        <v>0</v>
      </c>
      <c r="BO83" s="105" t="str">
        <f t="shared" si="137"/>
        <v>0</v>
      </c>
      <c r="BP83" s="105" t="str">
        <f t="shared" si="138"/>
        <v>0</v>
      </c>
      <c r="BQ83" s="105" t="str">
        <f t="shared" si="139"/>
        <v>0</v>
      </c>
      <c r="BR83" s="105" t="str">
        <f t="shared" si="140"/>
        <v>0</v>
      </c>
      <c r="BS83" s="105" t="str">
        <f t="shared" si="141"/>
        <v>0</v>
      </c>
      <c r="BT83" s="105" t="str">
        <f t="shared" si="142"/>
        <v>0</v>
      </c>
      <c r="BU83" s="105" t="str">
        <f t="shared" si="143"/>
        <v>0</v>
      </c>
      <c r="BV83" s="105" t="str">
        <f t="shared" si="144"/>
        <v>0</v>
      </c>
      <c r="BW83" s="105" t="str">
        <f t="shared" si="145"/>
        <v>0</v>
      </c>
    </row>
    <row r="84" spans="1:75" ht="20.100000000000001" customHeight="1" thickBot="1" x14ac:dyDescent="0.35">
      <c r="A84" s="55"/>
      <c r="B84" s="81" t="s">
        <v>66</v>
      </c>
      <c r="C84" s="81">
        <v>0.69444444444444453</v>
      </c>
      <c r="D84" s="101" t="s">
        <v>168</v>
      </c>
      <c r="E84" s="91" t="s">
        <v>195</v>
      </c>
      <c r="F84" s="91" t="s">
        <v>221</v>
      </c>
      <c r="G84" s="91" t="s">
        <v>247</v>
      </c>
      <c r="H84" s="102" t="s">
        <v>273</v>
      </c>
      <c r="I84" s="93">
        <v>99</v>
      </c>
      <c r="J84" s="93">
        <f>$I84*'Campaign Total'!$F$40</f>
        <v>99</v>
      </c>
      <c r="K84" s="112">
        <f>SUM(AT84:BH84)</f>
        <v>0</v>
      </c>
      <c r="L84" s="13">
        <f>SUM(BI84:BW84)</f>
        <v>0</v>
      </c>
      <c r="N84" s="74"/>
      <c r="O84" s="74"/>
      <c r="P84" s="74"/>
      <c r="Q84" s="74"/>
      <c r="R84" s="74"/>
      <c r="S84" s="73"/>
      <c r="T84" s="73"/>
      <c r="U84" s="74"/>
      <c r="V84" s="74"/>
      <c r="W84" s="74"/>
      <c r="X84" s="74"/>
      <c r="Y84" s="74"/>
      <c r="Z84" s="73"/>
      <c r="AA84" s="73"/>
      <c r="AB84" s="74"/>
      <c r="AC84" s="74"/>
      <c r="AD84" s="74"/>
      <c r="AE84" s="74"/>
      <c r="AF84" s="74"/>
      <c r="AG84" s="73"/>
      <c r="AH84" s="73"/>
      <c r="AI84" s="74"/>
      <c r="AJ84" s="74"/>
      <c r="AK84" s="74"/>
      <c r="AL84" s="74"/>
      <c r="AM84" s="74"/>
      <c r="AN84" s="73"/>
      <c r="AO84" s="73"/>
      <c r="AP84" s="74"/>
      <c r="AQ84" s="74"/>
      <c r="AR84" s="74"/>
      <c r="AS84" s="117"/>
      <c r="AT84" s="105">
        <f t="shared" si="116"/>
        <v>0</v>
      </c>
      <c r="AU84" s="105">
        <f t="shared" si="117"/>
        <v>0</v>
      </c>
      <c r="AV84" s="105">
        <f t="shared" si="118"/>
        <v>0</v>
      </c>
      <c r="AW84" s="105">
        <f t="shared" si="119"/>
        <v>0</v>
      </c>
      <c r="AX84" s="105">
        <f t="shared" si="120"/>
        <v>0</v>
      </c>
      <c r="AY84" s="105">
        <f t="shared" si="121"/>
        <v>0</v>
      </c>
      <c r="AZ84" s="105">
        <f t="shared" si="122"/>
        <v>0</v>
      </c>
      <c r="BA84" s="105">
        <f t="shared" si="123"/>
        <v>0</v>
      </c>
      <c r="BB84" s="105">
        <f t="shared" si="124"/>
        <v>0</v>
      </c>
      <c r="BC84" s="105">
        <f t="shared" si="125"/>
        <v>0</v>
      </c>
      <c r="BD84" s="105">
        <f t="shared" si="126"/>
        <v>0</v>
      </c>
      <c r="BE84" s="105">
        <f t="shared" si="127"/>
        <v>0</v>
      </c>
      <c r="BF84" s="105">
        <f t="shared" si="128"/>
        <v>0</v>
      </c>
      <c r="BG84" s="105">
        <f t="shared" si="129"/>
        <v>0</v>
      </c>
      <c r="BH84" s="105">
        <f t="shared" si="130"/>
        <v>0</v>
      </c>
      <c r="BI84" s="105" t="str">
        <f t="shared" si="131"/>
        <v>0</v>
      </c>
      <c r="BJ84" s="105" t="str">
        <f t="shared" si="132"/>
        <v>0</v>
      </c>
      <c r="BK84" s="105" t="str">
        <f t="shared" si="133"/>
        <v>0</v>
      </c>
      <c r="BL84" s="105" t="str">
        <f t="shared" si="134"/>
        <v>0</v>
      </c>
      <c r="BM84" s="105" t="str">
        <f t="shared" si="135"/>
        <v>0</v>
      </c>
      <c r="BN84" s="105" t="str">
        <f t="shared" si="136"/>
        <v>0</v>
      </c>
      <c r="BO84" s="105" t="str">
        <f t="shared" si="137"/>
        <v>0</v>
      </c>
      <c r="BP84" s="105" t="str">
        <f t="shared" si="138"/>
        <v>0</v>
      </c>
      <c r="BQ84" s="105" t="str">
        <f t="shared" si="139"/>
        <v>0</v>
      </c>
      <c r="BR84" s="105" t="str">
        <f t="shared" si="140"/>
        <v>0</v>
      </c>
      <c r="BS84" s="105" t="str">
        <f t="shared" si="141"/>
        <v>0</v>
      </c>
      <c r="BT84" s="105" t="str">
        <f t="shared" si="142"/>
        <v>0</v>
      </c>
      <c r="BU84" s="105" t="str">
        <f t="shared" si="143"/>
        <v>0</v>
      </c>
      <c r="BV84" s="105" t="str">
        <f t="shared" si="144"/>
        <v>0</v>
      </c>
      <c r="BW84" s="105" t="str">
        <f t="shared" si="145"/>
        <v>0</v>
      </c>
    </row>
    <row r="85" spans="1:75" ht="20.100000000000001" customHeight="1" thickBot="1" x14ac:dyDescent="0.35">
      <c r="A85" s="55"/>
      <c r="B85" s="96" t="s">
        <v>65</v>
      </c>
      <c r="C85" s="96">
        <v>0.69791666666666663</v>
      </c>
      <c r="D85" s="174" t="s">
        <v>406</v>
      </c>
      <c r="E85" s="99" t="s">
        <v>402</v>
      </c>
      <c r="F85" s="99" t="s">
        <v>404</v>
      </c>
      <c r="G85" s="99" t="s">
        <v>405</v>
      </c>
      <c r="H85" s="99" t="s">
        <v>402</v>
      </c>
      <c r="I85" s="98"/>
      <c r="J85" s="98"/>
      <c r="K85" s="112"/>
      <c r="L85" s="13"/>
      <c r="N85" s="72"/>
      <c r="O85" s="72"/>
      <c r="P85" s="72"/>
      <c r="Q85" s="72"/>
      <c r="R85" s="72"/>
      <c r="S85" s="73"/>
      <c r="T85" s="73"/>
      <c r="U85" s="72"/>
      <c r="V85" s="72"/>
      <c r="W85" s="72"/>
      <c r="X85" s="72"/>
      <c r="Y85" s="72"/>
      <c r="Z85" s="73"/>
      <c r="AA85" s="73"/>
      <c r="AB85" s="72"/>
      <c r="AC85" s="72"/>
      <c r="AD85" s="72"/>
      <c r="AE85" s="72"/>
      <c r="AF85" s="72"/>
      <c r="AG85" s="73"/>
      <c r="AH85" s="73"/>
      <c r="AI85" s="72"/>
      <c r="AJ85" s="72"/>
      <c r="AK85" s="72"/>
      <c r="AL85" s="72"/>
      <c r="AM85" s="72"/>
      <c r="AN85" s="73"/>
      <c r="AO85" s="73"/>
      <c r="AP85" s="72"/>
      <c r="AQ85" s="72"/>
      <c r="AR85" s="72"/>
      <c r="AS85" s="117"/>
      <c r="AT85" s="105">
        <f t="shared" si="116"/>
        <v>0</v>
      </c>
      <c r="AU85" s="105">
        <f t="shared" si="117"/>
        <v>0</v>
      </c>
      <c r="AV85" s="105">
        <f t="shared" si="118"/>
        <v>0</v>
      </c>
      <c r="AW85" s="105">
        <f t="shared" si="119"/>
        <v>0</v>
      </c>
      <c r="AX85" s="105">
        <f t="shared" si="120"/>
        <v>0</v>
      </c>
      <c r="AY85" s="105">
        <f t="shared" si="121"/>
        <v>0</v>
      </c>
      <c r="AZ85" s="105">
        <f t="shared" si="122"/>
        <v>0</v>
      </c>
      <c r="BA85" s="105">
        <f t="shared" si="123"/>
        <v>0</v>
      </c>
      <c r="BB85" s="105">
        <f t="shared" si="124"/>
        <v>0</v>
      </c>
      <c r="BC85" s="105">
        <f t="shared" si="125"/>
        <v>0</v>
      </c>
      <c r="BD85" s="105">
        <f t="shared" si="126"/>
        <v>0</v>
      </c>
      <c r="BE85" s="105">
        <f t="shared" si="127"/>
        <v>0</v>
      </c>
      <c r="BF85" s="105">
        <f t="shared" si="128"/>
        <v>0</v>
      </c>
      <c r="BG85" s="105">
        <f t="shared" si="129"/>
        <v>0</v>
      </c>
      <c r="BH85" s="105">
        <f t="shared" si="130"/>
        <v>0</v>
      </c>
      <c r="BI85" s="105" t="str">
        <f t="shared" ref="BI85" si="176">IF(AT85&gt;0,($J85*AT85*$F$14),"0")</f>
        <v>0</v>
      </c>
      <c r="BJ85" s="105" t="str">
        <f t="shared" ref="BJ85" si="177">IF(AU85&gt;0,($J85*AU85*$F$15),"0")</f>
        <v>0</v>
      </c>
      <c r="BK85" s="105" t="str">
        <f t="shared" ref="BK85" si="178">IF(AV85&gt;0,($J85*AV85*$F$16),"0")</f>
        <v>0</v>
      </c>
      <c r="BL85" s="105" t="str">
        <f t="shared" ref="BL85" si="179">IF(AW85&gt;0,($J85*AW85*$F$17),"0")</f>
        <v>0</v>
      </c>
      <c r="BM85" s="105" t="str">
        <f t="shared" ref="BM85" si="180">IF(AX85&gt;0,($J85*AX85*$F$17),"0")</f>
        <v>0</v>
      </c>
      <c r="BN85" s="105" t="str">
        <f t="shared" ref="BN85" si="181">IF(AY85&gt;0,($J85*AY85*$F$19),"0")</f>
        <v>0</v>
      </c>
      <c r="BO85" s="105" t="str">
        <f t="shared" ref="BO85" si="182">IF(AZ85&gt;0,($J85*AZ85*$F$20),"0")</f>
        <v>0</v>
      </c>
      <c r="BP85" s="105" t="str">
        <f t="shared" ref="BP85" si="183">IF(BA85&gt;0,($J85*BA85*$F$21),"0")</f>
        <v>0</v>
      </c>
      <c r="BQ85" s="105" t="str">
        <f t="shared" ref="BQ85" si="184">IF(BB85&gt;0,($J85*BB85*$F$22),"0")</f>
        <v>0</v>
      </c>
      <c r="BR85" s="105" t="str">
        <f t="shared" ref="BR85" si="185">IF(BC85&gt;0,($J85*BC85*$F$23),"0")</f>
        <v>0</v>
      </c>
      <c r="BS85" s="105" t="str">
        <f t="shared" ref="BS85" si="186">IF(BD85&gt;0,($J85*BD85*$F$24),"0")</f>
        <v>0</v>
      </c>
      <c r="BT85" s="105" t="str">
        <f t="shared" ref="BT85" si="187">IF(BE85&gt;0,($J85*BE85*$F$25),"0")</f>
        <v>0</v>
      </c>
      <c r="BU85" s="105" t="str">
        <f t="shared" ref="BU85" si="188">IF(BF85&gt;0,($J85*BF85*$F$26),"0")</f>
        <v>0</v>
      </c>
      <c r="BV85" s="105" t="str">
        <f t="shared" ref="BV85" si="189">IF(BG85&gt;0,($J85*BG85*$F$27),"0")</f>
        <v>0</v>
      </c>
      <c r="BW85" s="105" t="str">
        <f t="shared" ref="BW85" si="190">IF(BH85&gt;0,($J85*BH85*$F$28),"0")</f>
        <v>0</v>
      </c>
    </row>
    <row r="86" spans="1:75" ht="20.100000000000001" customHeight="1" thickBot="1" x14ac:dyDescent="0.35">
      <c r="A86" s="55"/>
      <c r="B86" s="96" t="s">
        <v>65</v>
      </c>
      <c r="C86" s="167">
        <v>0.71875</v>
      </c>
      <c r="D86" s="203" t="s">
        <v>150</v>
      </c>
      <c r="E86" s="204"/>
      <c r="F86" s="204"/>
      <c r="G86" s="204"/>
      <c r="H86" s="205"/>
      <c r="I86" s="98"/>
      <c r="J86" s="98"/>
      <c r="K86" s="112"/>
      <c r="L86" s="13"/>
      <c r="N86" s="72"/>
      <c r="O86" s="72"/>
      <c r="P86" s="72"/>
      <c r="Q86" s="72"/>
      <c r="R86" s="72"/>
      <c r="S86" s="73"/>
      <c r="T86" s="73"/>
      <c r="U86" s="72"/>
      <c r="V86" s="72"/>
      <c r="W86" s="72"/>
      <c r="X86" s="72"/>
      <c r="Y86" s="72"/>
      <c r="Z86" s="73"/>
      <c r="AA86" s="73"/>
      <c r="AB86" s="72"/>
      <c r="AC86" s="72"/>
      <c r="AD86" s="72"/>
      <c r="AE86" s="72"/>
      <c r="AF86" s="72"/>
      <c r="AG86" s="73"/>
      <c r="AH86" s="73"/>
      <c r="AI86" s="72"/>
      <c r="AJ86" s="72"/>
      <c r="AK86" s="72"/>
      <c r="AL86" s="72"/>
      <c r="AM86" s="72"/>
      <c r="AN86" s="73"/>
      <c r="AO86" s="73"/>
      <c r="AP86" s="72"/>
      <c r="AQ86" s="72"/>
      <c r="AR86" s="72"/>
      <c r="AS86" s="117"/>
      <c r="AT86" s="105">
        <f t="shared" si="116"/>
        <v>0</v>
      </c>
      <c r="AU86" s="105">
        <f t="shared" si="117"/>
        <v>0</v>
      </c>
      <c r="AV86" s="105">
        <f t="shared" si="118"/>
        <v>0</v>
      </c>
      <c r="AW86" s="105">
        <f t="shared" si="119"/>
        <v>0</v>
      </c>
      <c r="AX86" s="105">
        <f t="shared" si="120"/>
        <v>0</v>
      </c>
      <c r="AY86" s="105">
        <f t="shared" si="121"/>
        <v>0</v>
      </c>
      <c r="AZ86" s="105">
        <f t="shared" si="122"/>
        <v>0</v>
      </c>
      <c r="BA86" s="105">
        <f t="shared" si="123"/>
        <v>0</v>
      </c>
      <c r="BB86" s="105">
        <f t="shared" si="124"/>
        <v>0</v>
      </c>
      <c r="BC86" s="105">
        <f t="shared" si="125"/>
        <v>0</v>
      </c>
      <c r="BD86" s="105">
        <f t="shared" si="126"/>
        <v>0</v>
      </c>
      <c r="BE86" s="105">
        <f t="shared" si="127"/>
        <v>0</v>
      </c>
      <c r="BF86" s="105">
        <f t="shared" si="128"/>
        <v>0</v>
      </c>
      <c r="BG86" s="105">
        <f t="shared" si="129"/>
        <v>0</v>
      </c>
      <c r="BH86" s="105">
        <f t="shared" si="130"/>
        <v>0</v>
      </c>
      <c r="BI86" s="105" t="str">
        <f t="shared" ref="BI86" si="191">IF(AT86&gt;0,($J86*AT86*$F$14),"0")</f>
        <v>0</v>
      </c>
      <c r="BJ86" s="105" t="str">
        <f t="shared" ref="BJ86" si="192">IF(AU86&gt;0,($J86*AU86*$F$15),"0")</f>
        <v>0</v>
      </c>
      <c r="BK86" s="105" t="str">
        <f t="shared" ref="BK86" si="193">IF(AV86&gt;0,($J86*AV86*$F$16),"0")</f>
        <v>0</v>
      </c>
      <c r="BL86" s="105" t="str">
        <f t="shared" ref="BL86" si="194">IF(AW86&gt;0,($J86*AW86*$F$17),"0")</f>
        <v>0</v>
      </c>
      <c r="BM86" s="105" t="str">
        <f t="shared" ref="BM86" si="195">IF(AX86&gt;0,($J86*AX86*$F$17),"0")</f>
        <v>0</v>
      </c>
      <c r="BN86" s="105" t="str">
        <f t="shared" ref="BN86" si="196">IF(AY86&gt;0,($J86*AY86*$F$19),"0")</f>
        <v>0</v>
      </c>
      <c r="BO86" s="105" t="str">
        <f t="shared" ref="BO86" si="197">IF(AZ86&gt;0,($J86*AZ86*$F$20),"0")</f>
        <v>0</v>
      </c>
      <c r="BP86" s="105" t="str">
        <f t="shared" ref="BP86" si="198">IF(BA86&gt;0,($J86*BA86*$F$21),"0")</f>
        <v>0</v>
      </c>
      <c r="BQ86" s="105" t="str">
        <f t="shared" ref="BQ86" si="199">IF(BB86&gt;0,($J86*BB86*$F$22),"0")</f>
        <v>0</v>
      </c>
      <c r="BR86" s="105" t="str">
        <f t="shared" ref="BR86" si="200">IF(BC86&gt;0,($J86*BC86*$F$23),"0")</f>
        <v>0</v>
      </c>
      <c r="BS86" s="105" t="str">
        <f t="shared" ref="BS86" si="201">IF(BD86&gt;0,($J86*BD86*$F$24),"0")</f>
        <v>0</v>
      </c>
      <c r="BT86" s="105" t="str">
        <f t="shared" ref="BT86" si="202">IF(BE86&gt;0,($J86*BE86*$F$25),"0")</f>
        <v>0</v>
      </c>
      <c r="BU86" s="105" t="str">
        <f t="shared" ref="BU86" si="203">IF(BF86&gt;0,($J86*BF86*$F$26),"0")</f>
        <v>0</v>
      </c>
      <c r="BV86" s="105" t="str">
        <f t="shared" ref="BV86" si="204">IF(BG86&gt;0,($J86*BG86*$F$27),"0")</f>
        <v>0</v>
      </c>
      <c r="BW86" s="105" t="str">
        <f t="shared" ref="BW86" si="205">IF(BH86&gt;0,($J86*BH86*$F$28),"0")</f>
        <v>0</v>
      </c>
    </row>
    <row r="87" spans="1:75" ht="20.100000000000001" customHeight="1" thickBot="1" x14ac:dyDescent="0.35">
      <c r="A87" s="55"/>
      <c r="B87" s="96" t="s">
        <v>65</v>
      </c>
      <c r="C87" s="167">
        <v>0.72916666666666663</v>
      </c>
      <c r="D87" s="203" t="s">
        <v>105</v>
      </c>
      <c r="E87" s="204"/>
      <c r="F87" s="204"/>
      <c r="G87" s="204"/>
      <c r="H87" s="205"/>
      <c r="I87" s="98"/>
      <c r="J87" s="98"/>
      <c r="K87" s="112"/>
      <c r="L87" s="13"/>
      <c r="N87" s="72"/>
      <c r="O87" s="72"/>
      <c r="P87" s="72"/>
      <c r="Q87" s="72"/>
      <c r="R87" s="72"/>
      <c r="S87" s="73"/>
      <c r="T87" s="73"/>
      <c r="U87" s="72"/>
      <c r="V87" s="72"/>
      <c r="W87" s="72"/>
      <c r="X87" s="72"/>
      <c r="Y87" s="72"/>
      <c r="Z87" s="73"/>
      <c r="AA87" s="73"/>
      <c r="AB87" s="72"/>
      <c r="AC87" s="72"/>
      <c r="AD87" s="72"/>
      <c r="AE87" s="72"/>
      <c r="AF87" s="72"/>
      <c r="AG87" s="73"/>
      <c r="AH87" s="73"/>
      <c r="AI87" s="72"/>
      <c r="AJ87" s="72"/>
      <c r="AK87" s="72"/>
      <c r="AL87" s="72"/>
      <c r="AM87" s="72"/>
      <c r="AN87" s="73"/>
      <c r="AO87" s="73"/>
      <c r="AP87" s="72"/>
      <c r="AQ87" s="72"/>
      <c r="AR87" s="72"/>
      <c r="AS87" s="117"/>
      <c r="AT87" s="105">
        <f t="shared" si="116"/>
        <v>0</v>
      </c>
      <c r="AU87" s="105">
        <f t="shared" si="117"/>
        <v>0</v>
      </c>
      <c r="AV87" s="105">
        <f t="shared" si="118"/>
        <v>0</v>
      </c>
      <c r="AW87" s="105">
        <f t="shared" si="119"/>
        <v>0</v>
      </c>
      <c r="AX87" s="105">
        <f t="shared" si="120"/>
        <v>0</v>
      </c>
      <c r="AY87" s="105">
        <f t="shared" si="121"/>
        <v>0</v>
      </c>
      <c r="AZ87" s="105">
        <f t="shared" si="122"/>
        <v>0</v>
      </c>
      <c r="BA87" s="105">
        <f t="shared" si="123"/>
        <v>0</v>
      </c>
      <c r="BB87" s="105">
        <f t="shared" si="124"/>
        <v>0</v>
      </c>
      <c r="BC87" s="105">
        <f t="shared" si="125"/>
        <v>0</v>
      </c>
      <c r="BD87" s="105">
        <f t="shared" si="126"/>
        <v>0</v>
      </c>
      <c r="BE87" s="105">
        <f t="shared" si="127"/>
        <v>0</v>
      </c>
      <c r="BF87" s="105">
        <f t="shared" si="128"/>
        <v>0</v>
      </c>
      <c r="BG87" s="105">
        <f t="shared" si="129"/>
        <v>0</v>
      </c>
      <c r="BH87" s="105">
        <f t="shared" si="130"/>
        <v>0</v>
      </c>
      <c r="BI87" s="105" t="str">
        <f t="shared" si="131"/>
        <v>0</v>
      </c>
      <c r="BJ87" s="105" t="str">
        <f t="shared" si="132"/>
        <v>0</v>
      </c>
      <c r="BK87" s="105" t="str">
        <f t="shared" si="133"/>
        <v>0</v>
      </c>
      <c r="BL87" s="105" t="str">
        <f t="shared" si="134"/>
        <v>0</v>
      </c>
      <c r="BM87" s="105" t="str">
        <f t="shared" si="135"/>
        <v>0</v>
      </c>
      <c r="BN87" s="105" t="str">
        <f t="shared" si="136"/>
        <v>0</v>
      </c>
      <c r="BO87" s="105" t="str">
        <f t="shared" si="137"/>
        <v>0</v>
      </c>
      <c r="BP87" s="105" t="str">
        <f t="shared" si="138"/>
        <v>0</v>
      </c>
      <c r="BQ87" s="105" t="str">
        <f t="shared" si="139"/>
        <v>0</v>
      </c>
      <c r="BR87" s="105" t="str">
        <f t="shared" si="140"/>
        <v>0</v>
      </c>
      <c r="BS87" s="105" t="str">
        <f t="shared" si="141"/>
        <v>0</v>
      </c>
      <c r="BT87" s="105" t="str">
        <f t="shared" si="142"/>
        <v>0</v>
      </c>
      <c r="BU87" s="105" t="str">
        <f t="shared" si="143"/>
        <v>0</v>
      </c>
      <c r="BV87" s="105" t="str">
        <f t="shared" si="144"/>
        <v>0</v>
      </c>
      <c r="BW87" s="105" t="str">
        <f t="shared" si="145"/>
        <v>0</v>
      </c>
    </row>
    <row r="88" spans="1:75" ht="20.100000000000001" customHeight="1" thickBot="1" x14ac:dyDescent="0.35">
      <c r="A88" s="55"/>
      <c r="B88" s="78" t="s">
        <v>65</v>
      </c>
      <c r="C88" s="167">
        <v>0.74305555555555547</v>
      </c>
      <c r="D88" s="203" t="s">
        <v>79</v>
      </c>
      <c r="E88" s="204"/>
      <c r="F88" s="204"/>
      <c r="G88" s="204"/>
      <c r="H88" s="205"/>
      <c r="I88" s="98"/>
      <c r="J88" s="98"/>
      <c r="K88" s="112"/>
      <c r="L88" s="13"/>
      <c r="N88" s="72"/>
      <c r="O88" s="72"/>
      <c r="P88" s="72"/>
      <c r="Q88" s="72"/>
      <c r="R88" s="72"/>
      <c r="S88" s="73"/>
      <c r="T88" s="73"/>
      <c r="U88" s="72"/>
      <c r="V88" s="72"/>
      <c r="W88" s="72"/>
      <c r="X88" s="72"/>
      <c r="Y88" s="72"/>
      <c r="Z88" s="73"/>
      <c r="AA88" s="73"/>
      <c r="AB88" s="72"/>
      <c r="AC88" s="72"/>
      <c r="AD88" s="72"/>
      <c r="AE88" s="72"/>
      <c r="AF88" s="72"/>
      <c r="AG88" s="73"/>
      <c r="AH88" s="73"/>
      <c r="AI88" s="72"/>
      <c r="AJ88" s="72"/>
      <c r="AK88" s="72"/>
      <c r="AL88" s="72"/>
      <c r="AM88" s="72"/>
      <c r="AN88" s="73"/>
      <c r="AO88" s="73"/>
      <c r="AP88" s="72"/>
      <c r="AQ88" s="72"/>
      <c r="AR88" s="72"/>
      <c r="AS88" s="117"/>
      <c r="AT88" s="105">
        <f t="shared" si="116"/>
        <v>0</v>
      </c>
      <c r="AU88" s="105">
        <f t="shared" si="117"/>
        <v>0</v>
      </c>
      <c r="AV88" s="105">
        <f t="shared" si="118"/>
        <v>0</v>
      </c>
      <c r="AW88" s="105">
        <f t="shared" si="119"/>
        <v>0</v>
      </c>
      <c r="AX88" s="105">
        <f t="shared" si="120"/>
        <v>0</v>
      </c>
      <c r="AY88" s="105">
        <f t="shared" si="121"/>
        <v>0</v>
      </c>
      <c r="AZ88" s="105">
        <f t="shared" si="122"/>
        <v>0</v>
      </c>
      <c r="BA88" s="105">
        <f t="shared" si="123"/>
        <v>0</v>
      </c>
      <c r="BB88" s="105">
        <f t="shared" si="124"/>
        <v>0</v>
      </c>
      <c r="BC88" s="105">
        <f t="shared" si="125"/>
        <v>0</v>
      </c>
      <c r="BD88" s="105">
        <f t="shared" si="126"/>
        <v>0</v>
      </c>
      <c r="BE88" s="105">
        <f t="shared" si="127"/>
        <v>0</v>
      </c>
      <c r="BF88" s="105">
        <f t="shared" si="128"/>
        <v>0</v>
      </c>
      <c r="BG88" s="105">
        <f t="shared" si="129"/>
        <v>0</v>
      </c>
      <c r="BH88" s="105">
        <f t="shared" si="130"/>
        <v>0</v>
      </c>
      <c r="BI88" s="105" t="str">
        <f t="shared" si="131"/>
        <v>0</v>
      </c>
      <c r="BJ88" s="105" t="str">
        <f t="shared" si="132"/>
        <v>0</v>
      </c>
      <c r="BK88" s="105" t="str">
        <f t="shared" si="133"/>
        <v>0</v>
      </c>
      <c r="BL88" s="105" t="str">
        <f t="shared" si="134"/>
        <v>0</v>
      </c>
      <c r="BM88" s="105" t="str">
        <f t="shared" si="135"/>
        <v>0</v>
      </c>
      <c r="BN88" s="105" t="str">
        <f t="shared" si="136"/>
        <v>0</v>
      </c>
      <c r="BO88" s="105" t="str">
        <f t="shared" si="137"/>
        <v>0</v>
      </c>
      <c r="BP88" s="105" t="str">
        <f t="shared" si="138"/>
        <v>0</v>
      </c>
      <c r="BQ88" s="105" t="str">
        <f t="shared" si="139"/>
        <v>0</v>
      </c>
      <c r="BR88" s="105" t="str">
        <f t="shared" si="140"/>
        <v>0</v>
      </c>
      <c r="BS88" s="105" t="str">
        <f t="shared" si="141"/>
        <v>0</v>
      </c>
      <c r="BT88" s="105" t="str">
        <f t="shared" si="142"/>
        <v>0</v>
      </c>
      <c r="BU88" s="105" t="str">
        <f t="shared" si="143"/>
        <v>0</v>
      </c>
      <c r="BV88" s="105" t="str">
        <f t="shared" si="144"/>
        <v>0</v>
      </c>
      <c r="BW88" s="105" t="str">
        <f t="shared" si="145"/>
        <v>0</v>
      </c>
    </row>
    <row r="89" spans="1:75" ht="20.100000000000001" customHeight="1" thickBot="1" x14ac:dyDescent="0.35">
      <c r="A89" s="56"/>
      <c r="B89" s="81" t="s">
        <v>66</v>
      </c>
      <c r="C89" s="81">
        <v>0.75694444444444453</v>
      </c>
      <c r="D89" s="102" t="s">
        <v>169</v>
      </c>
      <c r="E89" s="102" t="s">
        <v>196</v>
      </c>
      <c r="F89" s="102" t="s">
        <v>222</v>
      </c>
      <c r="G89" s="102" t="s">
        <v>248</v>
      </c>
      <c r="H89" s="102" t="s">
        <v>274</v>
      </c>
      <c r="I89" s="93">
        <v>149</v>
      </c>
      <c r="J89" s="93">
        <f>$I89*'Campaign Total'!$F$40</f>
        <v>149</v>
      </c>
      <c r="K89" s="112">
        <f t="shared" ref="K89" si="206">SUM(AT89:BH89)</f>
        <v>0</v>
      </c>
      <c r="L89" s="13">
        <f t="shared" ref="L89" si="207">SUM(BI89:BW89)</f>
        <v>0</v>
      </c>
      <c r="N89" s="74"/>
      <c r="O89" s="74"/>
      <c r="P89" s="74"/>
      <c r="Q89" s="74"/>
      <c r="R89" s="74"/>
      <c r="S89" s="73"/>
      <c r="T89" s="73"/>
      <c r="U89" s="74"/>
      <c r="V89" s="74"/>
      <c r="W89" s="74"/>
      <c r="X89" s="74"/>
      <c r="Y89" s="74"/>
      <c r="Z89" s="73"/>
      <c r="AA89" s="73"/>
      <c r="AB89" s="74"/>
      <c r="AC89" s="74"/>
      <c r="AD89" s="74"/>
      <c r="AE89" s="74"/>
      <c r="AF89" s="74"/>
      <c r="AG89" s="73"/>
      <c r="AH89" s="73"/>
      <c r="AI89" s="74"/>
      <c r="AJ89" s="74"/>
      <c r="AK89" s="74"/>
      <c r="AL89" s="74"/>
      <c r="AM89" s="74"/>
      <c r="AN89" s="73"/>
      <c r="AO89" s="73"/>
      <c r="AP89" s="74"/>
      <c r="AQ89" s="74"/>
      <c r="AR89" s="74"/>
      <c r="AS89" s="117"/>
      <c r="AT89" s="105">
        <f t="shared" si="116"/>
        <v>0</v>
      </c>
      <c r="AU89" s="105">
        <f t="shared" si="117"/>
        <v>0</v>
      </c>
      <c r="AV89" s="105">
        <f t="shared" si="118"/>
        <v>0</v>
      </c>
      <c r="AW89" s="105">
        <f t="shared" si="119"/>
        <v>0</v>
      </c>
      <c r="AX89" s="105">
        <f t="shared" si="120"/>
        <v>0</v>
      </c>
      <c r="AY89" s="105">
        <f t="shared" si="121"/>
        <v>0</v>
      </c>
      <c r="AZ89" s="105">
        <f t="shared" si="122"/>
        <v>0</v>
      </c>
      <c r="BA89" s="105">
        <f t="shared" si="123"/>
        <v>0</v>
      </c>
      <c r="BB89" s="105">
        <f t="shared" si="124"/>
        <v>0</v>
      </c>
      <c r="BC89" s="105">
        <f t="shared" si="125"/>
        <v>0</v>
      </c>
      <c r="BD89" s="105">
        <f t="shared" si="126"/>
        <v>0</v>
      </c>
      <c r="BE89" s="105">
        <f t="shared" si="127"/>
        <v>0</v>
      </c>
      <c r="BF89" s="105">
        <f t="shared" si="128"/>
        <v>0</v>
      </c>
      <c r="BG89" s="105">
        <f t="shared" si="129"/>
        <v>0</v>
      </c>
      <c r="BH89" s="105">
        <f t="shared" si="130"/>
        <v>0</v>
      </c>
      <c r="BI89" s="105" t="str">
        <f t="shared" si="131"/>
        <v>0</v>
      </c>
      <c r="BJ89" s="105" t="str">
        <f t="shared" si="132"/>
        <v>0</v>
      </c>
      <c r="BK89" s="105" t="str">
        <f t="shared" si="133"/>
        <v>0</v>
      </c>
      <c r="BL89" s="105" t="str">
        <f t="shared" si="134"/>
        <v>0</v>
      </c>
      <c r="BM89" s="105" t="str">
        <f t="shared" si="135"/>
        <v>0</v>
      </c>
      <c r="BN89" s="105" t="str">
        <f t="shared" si="136"/>
        <v>0</v>
      </c>
      <c r="BO89" s="105" t="str">
        <f t="shared" si="137"/>
        <v>0</v>
      </c>
      <c r="BP89" s="105" t="str">
        <f t="shared" si="138"/>
        <v>0</v>
      </c>
      <c r="BQ89" s="105" t="str">
        <f t="shared" si="139"/>
        <v>0</v>
      </c>
      <c r="BR89" s="105" t="str">
        <f t="shared" si="140"/>
        <v>0</v>
      </c>
      <c r="BS89" s="105" t="str">
        <f t="shared" si="141"/>
        <v>0</v>
      </c>
      <c r="BT89" s="105" t="str">
        <f t="shared" si="142"/>
        <v>0</v>
      </c>
      <c r="BU89" s="105" t="str">
        <f t="shared" si="143"/>
        <v>0</v>
      </c>
      <c r="BV89" s="105" t="str">
        <f t="shared" si="144"/>
        <v>0</v>
      </c>
      <c r="BW89" s="105" t="str">
        <f t="shared" si="145"/>
        <v>0</v>
      </c>
    </row>
    <row r="90" spans="1:75" ht="20.100000000000001" customHeight="1" thickBot="1" x14ac:dyDescent="0.35">
      <c r="A90" s="55"/>
      <c r="B90" s="78" t="s">
        <v>65</v>
      </c>
      <c r="C90" s="78">
        <v>0.75902777777777775</v>
      </c>
      <c r="D90" s="206" t="s">
        <v>79</v>
      </c>
      <c r="E90" s="207"/>
      <c r="F90" s="207"/>
      <c r="G90" s="207"/>
      <c r="H90" s="213"/>
      <c r="I90" s="98"/>
      <c r="J90" s="98"/>
      <c r="K90" s="112"/>
      <c r="L90" s="13"/>
      <c r="N90" s="72"/>
      <c r="O90" s="72"/>
      <c r="P90" s="72"/>
      <c r="Q90" s="72"/>
      <c r="R90" s="72"/>
      <c r="S90" s="73"/>
      <c r="T90" s="73"/>
      <c r="U90" s="72"/>
      <c r="V90" s="72"/>
      <c r="W90" s="72"/>
      <c r="X90" s="72"/>
      <c r="Y90" s="72"/>
      <c r="Z90" s="73"/>
      <c r="AA90" s="73"/>
      <c r="AB90" s="72"/>
      <c r="AC90" s="72"/>
      <c r="AD90" s="72"/>
      <c r="AE90" s="72"/>
      <c r="AF90" s="72"/>
      <c r="AG90" s="73"/>
      <c r="AH90" s="73"/>
      <c r="AI90" s="72"/>
      <c r="AJ90" s="72"/>
      <c r="AK90" s="72"/>
      <c r="AL90" s="72"/>
      <c r="AM90" s="72"/>
      <c r="AN90" s="73"/>
      <c r="AO90" s="73"/>
      <c r="AP90" s="72"/>
      <c r="AQ90" s="72"/>
      <c r="AR90" s="72"/>
      <c r="AS90" s="117"/>
      <c r="AT90" s="105">
        <f t="shared" si="116"/>
        <v>0</v>
      </c>
      <c r="AU90" s="105">
        <f t="shared" si="117"/>
        <v>0</v>
      </c>
      <c r="AV90" s="105">
        <f t="shared" si="118"/>
        <v>0</v>
      </c>
      <c r="AW90" s="105">
        <f t="shared" si="119"/>
        <v>0</v>
      </c>
      <c r="AX90" s="105">
        <f t="shared" si="120"/>
        <v>0</v>
      </c>
      <c r="AY90" s="105">
        <f t="shared" si="121"/>
        <v>0</v>
      </c>
      <c r="AZ90" s="105">
        <f t="shared" si="122"/>
        <v>0</v>
      </c>
      <c r="BA90" s="105">
        <f t="shared" si="123"/>
        <v>0</v>
      </c>
      <c r="BB90" s="105">
        <f t="shared" si="124"/>
        <v>0</v>
      </c>
      <c r="BC90" s="105">
        <f t="shared" si="125"/>
        <v>0</v>
      </c>
      <c r="BD90" s="105">
        <f t="shared" si="126"/>
        <v>0</v>
      </c>
      <c r="BE90" s="105">
        <f t="shared" si="127"/>
        <v>0</v>
      </c>
      <c r="BF90" s="105">
        <f t="shared" si="128"/>
        <v>0</v>
      </c>
      <c r="BG90" s="105">
        <f t="shared" si="129"/>
        <v>0</v>
      </c>
      <c r="BH90" s="105">
        <f t="shared" si="130"/>
        <v>0</v>
      </c>
      <c r="BI90" s="105" t="str">
        <f t="shared" si="131"/>
        <v>0</v>
      </c>
      <c r="BJ90" s="105" t="str">
        <f t="shared" si="132"/>
        <v>0</v>
      </c>
      <c r="BK90" s="105" t="str">
        <f t="shared" si="133"/>
        <v>0</v>
      </c>
      <c r="BL90" s="105" t="str">
        <f t="shared" si="134"/>
        <v>0</v>
      </c>
      <c r="BM90" s="105" t="str">
        <f t="shared" si="135"/>
        <v>0</v>
      </c>
      <c r="BN90" s="105" t="str">
        <f t="shared" si="136"/>
        <v>0</v>
      </c>
      <c r="BO90" s="105" t="str">
        <f t="shared" si="137"/>
        <v>0</v>
      </c>
      <c r="BP90" s="105" t="str">
        <f t="shared" si="138"/>
        <v>0</v>
      </c>
      <c r="BQ90" s="105" t="str">
        <f t="shared" si="139"/>
        <v>0</v>
      </c>
      <c r="BR90" s="105" t="str">
        <f t="shared" si="140"/>
        <v>0</v>
      </c>
      <c r="BS90" s="105" t="str">
        <f t="shared" si="141"/>
        <v>0</v>
      </c>
      <c r="BT90" s="105" t="str">
        <f t="shared" si="142"/>
        <v>0</v>
      </c>
      <c r="BU90" s="105" t="str">
        <f t="shared" si="143"/>
        <v>0</v>
      </c>
      <c r="BV90" s="105" t="str">
        <f t="shared" si="144"/>
        <v>0</v>
      </c>
      <c r="BW90" s="105" t="str">
        <f t="shared" si="145"/>
        <v>0</v>
      </c>
    </row>
    <row r="91" spans="1:75" ht="20.100000000000001" customHeight="1" thickBot="1" x14ac:dyDescent="0.35">
      <c r="A91" s="56"/>
      <c r="B91" s="78" t="s">
        <v>65</v>
      </c>
      <c r="C91" s="78">
        <v>0.77083333333333337</v>
      </c>
      <c r="D91" s="210" t="s">
        <v>85</v>
      </c>
      <c r="E91" s="211"/>
      <c r="F91" s="211"/>
      <c r="G91" s="211"/>
      <c r="H91" s="212"/>
      <c r="I91" s="98"/>
      <c r="J91" s="98"/>
      <c r="K91" s="112"/>
      <c r="L91" s="13"/>
      <c r="N91" s="72"/>
      <c r="O91" s="72"/>
      <c r="P91" s="72"/>
      <c r="Q91" s="72"/>
      <c r="R91" s="72"/>
      <c r="S91" s="73"/>
      <c r="T91" s="73"/>
      <c r="U91" s="72"/>
      <c r="V91" s="72"/>
      <c r="W91" s="72"/>
      <c r="X91" s="72"/>
      <c r="Y91" s="72"/>
      <c r="Z91" s="73"/>
      <c r="AA91" s="73"/>
      <c r="AB91" s="72"/>
      <c r="AC91" s="72"/>
      <c r="AD91" s="72"/>
      <c r="AE91" s="72"/>
      <c r="AF91" s="72"/>
      <c r="AG91" s="73"/>
      <c r="AH91" s="73"/>
      <c r="AI91" s="72"/>
      <c r="AJ91" s="72"/>
      <c r="AK91" s="72"/>
      <c r="AL91" s="72"/>
      <c r="AM91" s="72"/>
      <c r="AN91" s="73"/>
      <c r="AO91" s="73"/>
      <c r="AP91" s="72"/>
      <c r="AQ91" s="72"/>
      <c r="AR91" s="72"/>
      <c r="AS91" s="117"/>
      <c r="AT91" s="105">
        <f t="shared" si="116"/>
        <v>0</v>
      </c>
      <c r="AU91" s="105">
        <f t="shared" si="117"/>
        <v>0</v>
      </c>
      <c r="AV91" s="105">
        <f t="shared" si="118"/>
        <v>0</v>
      </c>
      <c r="AW91" s="105">
        <f t="shared" si="119"/>
        <v>0</v>
      </c>
      <c r="AX91" s="105">
        <f t="shared" si="120"/>
        <v>0</v>
      </c>
      <c r="AY91" s="105">
        <f t="shared" si="121"/>
        <v>0</v>
      </c>
      <c r="AZ91" s="105">
        <f t="shared" si="122"/>
        <v>0</v>
      </c>
      <c r="BA91" s="105">
        <f t="shared" si="123"/>
        <v>0</v>
      </c>
      <c r="BB91" s="105">
        <f t="shared" si="124"/>
        <v>0</v>
      </c>
      <c r="BC91" s="105">
        <f t="shared" si="125"/>
        <v>0</v>
      </c>
      <c r="BD91" s="105">
        <f t="shared" si="126"/>
        <v>0</v>
      </c>
      <c r="BE91" s="105">
        <f t="shared" si="127"/>
        <v>0</v>
      </c>
      <c r="BF91" s="105">
        <f t="shared" si="128"/>
        <v>0</v>
      </c>
      <c r="BG91" s="105">
        <f t="shared" si="129"/>
        <v>0</v>
      </c>
      <c r="BH91" s="105">
        <f t="shared" si="130"/>
        <v>0</v>
      </c>
      <c r="BI91" s="105" t="str">
        <f t="shared" si="131"/>
        <v>0</v>
      </c>
      <c r="BJ91" s="105" t="str">
        <f t="shared" si="132"/>
        <v>0</v>
      </c>
      <c r="BK91" s="105" t="str">
        <f t="shared" si="133"/>
        <v>0</v>
      </c>
      <c r="BL91" s="105" t="str">
        <f t="shared" si="134"/>
        <v>0</v>
      </c>
      <c r="BM91" s="105" t="str">
        <f t="shared" si="135"/>
        <v>0</v>
      </c>
      <c r="BN91" s="105" t="str">
        <f t="shared" si="136"/>
        <v>0</v>
      </c>
      <c r="BO91" s="105" t="str">
        <f t="shared" si="137"/>
        <v>0</v>
      </c>
      <c r="BP91" s="105" t="str">
        <f t="shared" si="138"/>
        <v>0</v>
      </c>
      <c r="BQ91" s="105" t="str">
        <f t="shared" si="139"/>
        <v>0</v>
      </c>
      <c r="BR91" s="105" t="str">
        <f t="shared" si="140"/>
        <v>0</v>
      </c>
      <c r="BS91" s="105" t="str">
        <f t="shared" si="141"/>
        <v>0</v>
      </c>
      <c r="BT91" s="105" t="str">
        <f t="shared" si="142"/>
        <v>0</v>
      </c>
      <c r="BU91" s="105" t="str">
        <f t="shared" si="143"/>
        <v>0</v>
      </c>
      <c r="BV91" s="105" t="str">
        <f t="shared" si="144"/>
        <v>0</v>
      </c>
      <c r="BW91" s="105" t="str">
        <f t="shared" si="145"/>
        <v>0</v>
      </c>
    </row>
    <row r="92" spans="1:75" ht="20.100000000000001" customHeight="1" thickBot="1" x14ac:dyDescent="0.35">
      <c r="A92" s="56"/>
      <c r="B92" s="81" t="s">
        <v>66</v>
      </c>
      <c r="C92" s="81">
        <v>0.79861111111111116</v>
      </c>
      <c r="D92" s="102" t="s">
        <v>170</v>
      </c>
      <c r="E92" s="102" t="s">
        <v>197</v>
      </c>
      <c r="F92" s="102" t="s">
        <v>223</v>
      </c>
      <c r="G92" s="102" t="s">
        <v>249</v>
      </c>
      <c r="H92" s="102" t="s">
        <v>275</v>
      </c>
      <c r="I92" s="93">
        <v>212</v>
      </c>
      <c r="J92" s="93">
        <f>$I92*'Campaign Total'!$F$40</f>
        <v>212</v>
      </c>
      <c r="K92" s="112">
        <f>SUM(AT92:BH92)</f>
        <v>0</v>
      </c>
      <c r="L92" s="13">
        <f>SUM(BI92:BW92)</f>
        <v>0</v>
      </c>
      <c r="N92" s="74"/>
      <c r="O92" s="74"/>
      <c r="P92" s="74"/>
      <c r="Q92" s="74"/>
      <c r="R92" s="74"/>
      <c r="S92" s="73"/>
      <c r="T92" s="73"/>
      <c r="U92" s="74"/>
      <c r="V92" s="74"/>
      <c r="W92" s="74"/>
      <c r="X92" s="74"/>
      <c r="Y92" s="74"/>
      <c r="Z92" s="73"/>
      <c r="AA92" s="73"/>
      <c r="AB92" s="74"/>
      <c r="AC92" s="74"/>
      <c r="AD92" s="74"/>
      <c r="AE92" s="74"/>
      <c r="AF92" s="74"/>
      <c r="AG92" s="73"/>
      <c r="AH92" s="73"/>
      <c r="AI92" s="74"/>
      <c r="AJ92" s="74"/>
      <c r="AK92" s="74"/>
      <c r="AL92" s="74"/>
      <c r="AM92" s="74"/>
      <c r="AN92" s="73"/>
      <c r="AO92" s="73"/>
      <c r="AP92" s="74"/>
      <c r="AQ92" s="74"/>
      <c r="AR92" s="74"/>
      <c r="AS92" s="117"/>
      <c r="AT92" s="105">
        <f t="shared" si="116"/>
        <v>0</v>
      </c>
      <c r="AU92" s="105">
        <f t="shared" si="117"/>
        <v>0</v>
      </c>
      <c r="AV92" s="105">
        <f t="shared" si="118"/>
        <v>0</v>
      </c>
      <c r="AW92" s="105">
        <f t="shared" si="119"/>
        <v>0</v>
      </c>
      <c r="AX92" s="105">
        <f t="shared" si="120"/>
        <v>0</v>
      </c>
      <c r="AY92" s="105">
        <f t="shared" si="121"/>
        <v>0</v>
      </c>
      <c r="AZ92" s="105">
        <f t="shared" si="122"/>
        <v>0</v>
      </c>
      <c r="BA92" s="105">
        <f t="shared" si="123"/>
        <v>0</v>
      </c>
      <c r="BB92" s="105">
        <f t="shared" si="124"/>
        <v>0</v>
      </c>
      <c r="BC92" s="105">
        <f t="shared" si="125"/>
        <v>0</v>
      </c>
      <c r="BD92" s="105">
        <f t="shared" si="126"/>
        <v>0</v>
      </c>
      <c r="BE92" s="105">
        <f t="shared" si="127"/>
        <v>0</v>
      </c>
      <c r="BF92" s="105">
        <f t="shared" si="128"/>
        <v>0</v>
      </c>
      <c r="BG92" s="105">
        <f t="shared" si="129"/>
        <v>0</v>
      </c>
      <c r="BH92" s="105">
        <f t="shared" si="130"/>
        <v>0</v>
      </c>
      <c r="BI92" s="105" t="str">
        <f t="shared" si="131"/>
        <v>0</v>
      </c>
      <c r="BJ92" s="105" t="str">
        <f t="shared" si="132"/>
        <v>0</v>
      </c>
      <c r="BK92" s="105" t="str">
        <f t="shared" si="133"/>
        <v>0</v>
      </c>
      <c r="BL92" s="105" t="str">
        <f t="shared" si="134"/>
        <v>0</v>
      </c>
      <c r="BM92" s="105" t="str">
        <f t="shared" si="135"/>
        <v>0</v>
      </c>
      <c r="BN92" s="105" t="str">
        <f t="shared" si="136"/>
        <v>0</v>
      </c>
      <c r="BO92" s="105" t="str">
        <f t="shared" si="137"/>
        <v>0</v>
      </c>
      <c r="BP92" s="105" t="str">
        <f t="shared" si="138"/>
        <v>0</v>
      </c>
      <c r="BQ92" s="105" t="str">
        <f t="shared" si="139"/>
        <v>0</v>
      </c>
      <c r="BR92" s="105" t="str">
        <f t="shared" si="140"/>
        <v>0</v>
      </c>
      <c r="BS92" s="105" t="str">
        <f t="shared" si="141"/>
        <v>0</v>
      </c>
      <c r="BT92" s="105" t="str">
        <f t="shared" si="142"/>
        <v>0</v>
      </c>
      <c r="BU92" s="105" t="str">
        <f t="shared" si="143"/>
        <v>0</v>
      </c>
      <c r="BV92" s="105" t="str">
        <f t="shared" si="144"/>
        <v>0</v>
      </c>
      <c r="BW92" s="105" t="str">
        <f t="shared" si="145"/>
        <v>0</v>
      </c>
    </row>
    <row r="93" spans="1:75" ht="20.100000000000001" customHeight="1" thickBot="1" x14ac:dyDescent="0.35">
      <c r="A93" s="56"/>
      <c r="B93" s="78" t="s">
        <v>65</v>
      </c>
      <c r="C93" s="78">
        <v>0.80069444444444438</v>
      </c>
      <c r="D93" s="210" t="s">
        <v>85</v>
      </c>
      <c r="E93" s="211"/>
      <c r="F93" s="211"/>
      <c r="G93" s="211"/>
      <c r="H93" s="212"/>
      <c r="I93" s="98"/>
      <c r="J93" s="98"/>
      <c r="K93" s="112"/>
      <c r="L93" s="13"/>
      <c r="N93" s="72"/>
      <c r="O93" s="72"/>
      <c r="P93" s="72"/>
      <c r="Q93" s="72"/>
      <c r="R93" s="72"/>
      <c r="S93" s="73"/>
      <c r="T93" s="73"/>
      <c r="U93" s="72"/>
      <c r="V93" s="72"/>
      <c r="W93" s="72"/>
      <c r="X93" s="72"/>
      <c r="Y93" s="72"/>
      <c r="Z93" s="73"/>
      <c r="AA93" s="73"/>
      <c r="AB93" s="72"/>
      <c r="AC93" s="72"/>
      <c r="AD93" s="72"/>
      <c r="AE93" s="72"/>
      <c r="AF93" s="72"/>
      <c r="AG93" s="73"/>
      <c r="AH93" s="73"/>
      <c r="AI93" s="72"/>
      <c r="AJ93" s="72"/>
      <c r="AK93" s="72"/>
      <c r="AL93" s="72"/>
      <c r="AM93" s="72"/>
      <c r="AN93" s="73"/>
      <c r="AO93" s="73"/>
      <c r="AP93" s="72"/>
      <c r="AQ93" s="72"/>
      <c r="AR93" s="72"/>
      <c r="AS93" s="117"/>
      <c r="AT93" s="105">
        <f t="shared" si="116"/>
        <v>0</v>
      </c>
      <c r="AU93" s="105">
        <f t="shared" si="117"/>
        <v>0</v>
      </c>
      <c r="AV93" s="105">
        <f t="shared" si="118"/>
        <v>0</v>
      </c>
      <c r="AW93" s="105">
        <f t="shared" si="119"/>
        <v>0</v>
      </c>
      <c r="AX93" s="105">
        <f t="shared" si="120"/>
        <v>0</v>
      </c>
      <c r="AY93" s="105">
        <f t="shared" si="121"/>
        <v>0</v>
      </c>
      <c r="AZ93" s="105">
        <f t="shared" si="122"/>
        <v>0</v>
      </c>
      <c r="BA93" s="105">
        <f t="shared" si="123"/>
        <v>0</v>
      </c>
      <c r="BB93" s="105">
        <f t="shared" si="124"/>
        <v>0</v>
      </c>
      <c r="BC93" s="105">
        <f t="shared" si="125"/>
        <v>0</v>
      </c>
      <c r="BD93" s="105">
        <f t="shared" si="126"/>
        <v>0</v>
      </c>
      <c r="BE93" s="105">
        <f t="shared" si="127"/>
        <v>0</v>
      </c>
      <c r="BF93" s="105">
        <f t="shared" si="128"/>
        <v>0</v>
      </c>
      <c r="BG93" s="105">
        <f t="shared" si="129"/>
        <v>0</v>
      </c>
      <c r="BH93" s="105">
        <f t="shared" si="130"/>
        <v>0</v>
      </c>
      <c r="BI93" s="105" t="str">
        <f t="shared" si="131"/>
        <v>0</v>
      </c>
      <c r="BJ93" s="105" t="str">
        <f t="shared" si="132"/>
        <v>0</v>
      </c>
      <c r="BK93" s="105" t="str">
        <f t="shared" si="133"/>
        <v>0</v>
      </c>
      <c r="BL93" s="105" t="str">
        <f t="shared" si="134"/>
        <v>0</v>
      </c>
      <c r="BM93" s="105" t="str">
        <f t="shared" si="135"/>
        <v>0</v>
      </c>
      <c r="BN93" s="105" t="str">
        <f t="shared" si="136"/>
        <v>0</v>
      </c>
      <c r="BO93" s="105" t="str">
        <f t="shared" si="137"/>
        <v>0</v>
      </c>
      <c r="BP93" s="105" t="str">
        <f t="shared" si="138"/>
        <v>0</v>
      </c>
      <c r="BQ93" s="105" t="str">
        <f t="shared" si="139"/>
        <v>0</v>
      </c>
      <c r="BR93" s="105" t="str">
        <f t="shared" si="140"/>
        <v>0</v>
      </c>
      <c r="BS93" s="105" t="str">
        <f t="shared" si="141"/>
        <v>0</v>
      </c>
      <c r="BT93" s="105" t="str">
        <f t="shared" si="142"/>
        <v>0</v>
      </c>
      <c r="BU93" s="105" t="str">
        <f t="shared" si="143"/>
        <v>0</v>
      </c>
      <c r="BV93" s="105" t="str">
        <f t="shared" si="144"/>
        <v>0</v>
      </c>
      <c r="BW93" s="105" t="str">
        <f t="shared" si="145"/>
        <v>0</v>
      </c>
    </row>
    <row r="94" spans="1:75" ht="20.100000000000001" customHeight="1" thickBot="1" x14ac:dyDescent="0.35">
      <c r="A94" s="56"/>
      <c r="B94" s="78" t="s">
        <v>65</v>
      </c>
      <c r="C94" s="78">
        <v>0.8125</v>
      </c>
      <c r="D94" s="210" t="s">
        <v>86</v>
      </c>
      <c r="E94" s="211"/>
      <c r="F94" s="211"/>
      <c r="G94" s="211"/>
      <c r="H94" s="212"/>
      <c r="I94" s="98"/>
      <c r="J94" s="98"/>
      <c r="K94" s="112"/>
      <c r="L94" s="13"/>
      <c r="N94" s="72"/>
      <c r="O94" s="72"/>
      <c r="P94" s="72"/>
      <c r="Q94" s="72"/>
      <c r="R94" s="72"/>
      <c r="S94" s="73"/>
      <c r="T94" s="73"/>
      <c r="U94" s="72"/>
      <c r="V94" s="72"/>
      <c r="W94" s="72"/>
      <c r="X94" s="72"/>
      <c r="Y94" s="72"/>
      <c r="Z94" s="73"/>
      <c r="AA94" s="73"/>
      <c r="AB94" s="72"/>
      <c r="AC94" s="72"/>
      <c r="AD94" s="72"/>
      <c r="AE94" s="72"/>
      <c r="AF94" s="72"/>
      <c r="AG94" s="73"/>
      <c r="AH94" s="73"/>
      <c r="AI94" s="72"/>
      <c r="AJ94" s="72"/>
      <c r="AK94" s="72"/>
      <c r="AL94" s="72"/>
      <c r="AM94" s="72"/>
      <c r="AN94" s="73"/>
      <c r="AO94" s="73"/>
      <c r="AP94" s="72"/>
      <c r="AQ94" s="72"/>
      <c r="AR94" s="72"/>
      <c r="AS94" s="117"/>
      <c r="AT94" s="105">
        <f t="shared" si="116"/>
        <v>0</v>
      </c>
      <c r="AU94" s="105">
        <f t="shared" si="117"/>
        <v>0</v>
      </c>
      <c r="AV94" s="105">
        <f t="shared" si="118"/>
        <v>0</v>
      </c>
      <c r="AW94" s="105">
        <f t="shared" si="119"/>
        <v>0</v>
      </c>
      <c r="AX94" s="105">
        <f t="shared" si="120"/>
        <v>0</v>
      </c>
      <c r="AY94" s="105">
        <f t="shared" si="121"/>
        <v>0</v>
      </c>
      <c r="AZ94" s="105">
        <f t="shared" si="122"/>
        <v>0</v>
      </c>
      <c r="BA94" s="105">
        <f t="shared" si="123"/>
        <v>0</v>
      </c>
      <c r="BB94" s="105">
        <f t="shared" si="124"/>
        <v>0</v>
      </c>
      <c r="BC94" s="105">
        <f t="shared" si="125"/>
        <v>0</v>
      </c>
      <c r="BD94" s="105">
        <f t="shared" si="126"/>
        <v>0</v>
      </c>
      <c r="BE94" s="105">
        <f t="shared" si="127"/>
        <v>0</v>
      </c>
      <c r="BF94" s="105">
        <f t="shared" si="128"/>
        <v>0</v>
      </c>
      <c r="BG94" s="105">
        <f t="shared" si="129"/>
        <v>0</v>
      </c>
      <c r="BH94" s="105">
        <f t="shared" si="130"/>
        <v>0</v>
      </c>
      <c r="BI94" s="105" t="str">
        <f t="shared" si="131"/>
        <v>0</v>
      </c>
      <c r="BJ94" s="105" t="str">
        <f t="shared" si="132"/>
        <v>0</v>
      </c>
      <c r="BK94" s="105" t="str">
        <f t="shared" si="133"/>
        <v>0</v>
      </c>
      <c r="BL94" s="105" t="str">
        <f t="shared" si="134"/>
        <v>0</v>
      </c>
      <c r="BM94" s="105" t="str">
        <f t="shared" si="135"/>
        <v>0</v>
      </c>
      <c r="BN94" s="105" t="str">
        <f t="shared" si="136"/>
        <v>0</v>
      </c>
      <c r="BO94" s="105" t="str">
        <f t="shared" si="137"/>
        <v>0</v>
      </c>
      <c r="BP94" s="105" t="str">
        <f t="shared" si="138"/>
        <v>0</v>
      </c>
      <c r="BQ94" s="105" t="str">
        <f t="shared" si="139"/>
        <v>0</v>
      </c>
      <c r="BR94" s="105" t="str">
        <f t="shared" si="140"/>
        <v>0</v>
      </c>
      <c r="BS94" s="105" t="str">
        <f t="shared" si="141"/>
        <v>0</v>
      </c>
      <c r="BT94" s="105" t="str">
        <f t="shared" si="142"/>
        <v>0</v>
      </c>
      <c r="BU94" s="105" t="str">
        <f t="shared" si="143"/>
        <v>0</v>
      </c>
      <c r="BV94" s="105" t="str">
        <f t="shared" si="144"/>
        <v>0</v>
      </c>
      <c r="BW94" s="105" t="str">
        <f t="shared" si="145"/>
        <v>0</v>
      </c>
    </row>
    <row r="95" spans="1:75" ht="20.100000000000001" customHeight="1" thickBot="1" x14ac:dyDescent="0.35">
      <c r="A95" s="55"/>
      <c r="B95" s="81" t="s">
        <v>66</v>
      </c>
      <c r="C95" s="81">
        <v>0.82638888888888884</v>
      </c>
      <c r="D95" s="102" t="s">
        <v>171</v>
      </c>
      <c r="E95" s="102" t="s">
        <v>198</v>
      </c>
      <c r="F95" s="102" t="s">
        <v>224</v>
      </c>
      <c r="G95" s="102" t="s">
        <v>250</v>
      </c>
      <c r="H95" s="102" t="s">
        <v>276</v>
      </c>
      <c r="I95" s="93">
        <v>262</v>
      </c>
      <c r="J95" s="93">
        <f>$I95*'Campaign Total'!$F$40</f>
        <v>262</v>
      </c>
      <c r="K95" s="112">
        <f>SUM(AT95:BH95)</f>
        <v>0</v>
      </c>
      <c r="L95" s="13">
        <f>SUM(BI95:BW95)</f>
        <v>0</v>
      </c>
      <c r="N95" s="74"/>
      <c r="O95" s="74"/>
      <c r="P95" s="74"/>
      <c r="Q95" s="74"/>
      <c r="R95" s="74"/>
      <c r="S95" s="73"/>
      <c r="T95" s="73"/>
      <c r="U95" s="74"/>
      <c r="V95" s="74"/>
      <c r="W95" s="74"/>
      <c r="X95" s="74"/>
      <c r="Y95" s="74"/>
      <c r="Z95" s="73"/>
      <c r="AA95" s="73"/>
      <c r="AB95" s="74"/>
      <c r="AC95" s="74"/>
      <c r="AD95" s="74"/>
      <c r="AE95" s="74"/>
      <c r="AF95" s="74"/>
      <c r="AG95" s="73"/>
      <c r="AH95" s="73"/>
      <c r="AI95" s="74"/>
      <c r="AJ95" s="74"/>
      <c r="AK95" s="74"/>
      <c r="AL95" s="74"/>
      <c r="AM95" s="74"/>
      <c r="AN95" s="73"/>
      <c r="AO95" s="73"/>
      <c r="AP95" s="74"/>
      <c r="AQ95" s="74"/>
      <c r="AR95" s="74"/>
      <c r="AS95" s="117"/>
      <c r="AT95" s="105">
        <f t="shared" si="116"/>
        <v>0</v>
      </c>
      <c r="AU95" s="105">
        <f t="shared" si="117"/>
        <v>0</v>
      </c>
      <c r="AV95" s="105">
        <f t="shared" si="118"/>
        <v>0</v>
      </c>
      <c r="AW95" s="105">
        <f t="shared" si="119"/>
        <v>0</v>
      </c>
      <c r="AX95" s="105">
        <f t="shared" si="120"/>
        <v>0</v>
      </c>
      <c r="AY95" s="105">
        <f t="shared" si="121"/>
        <v>0</v>
      </c>
      <c r="AZ95" s="105">
        <f t="shared" si="122"/>
        <v>0</v>
      </c>
      <c r="BA95" s="105">
        <f t="shared" si="123"/>
        <v>0</v>
      </c>
      <c r="BB95" s="105">
        <f t="shared" si="124"/>
        <v>0</v>
      </c>
      <c r="BC95" s="105">
        <f t="shared" si="125"/>
        <v>0</v>
      </c>
      <c r="BD95" s="105">
        <f t="shared" si="126"/>
        <v>0</v>
      </c>
      <c r="BE95" s="105">
        <f t="shared" si="127"/>
        <v>0</v>
      </c>
      <c r="BF95" s="105">
        <f t="shared" si="128"/>
        <v>0</v>
      </c>
      <c r="BG95" s="105">
        <f t="shared" si="129"/>
        <v>0</v>
      </c>
      <c r="BH95" s="105">
        <f t="shared" si="130"/>
        <v>0</v>
      </c>
      <c r="BI95" s="105" t="str">
        <f t="shared" si="131"/>
        <v>0</v>
      </c>
      <c r="BJ95" s="105" t="str">
        <f t="shared" si="132"/>
        <v>0</v>
      </c>
      <c r="BK95" s="105" t="str">
        <f t="shared" si="133"/>
        <v>0</v>
      </c>
      <c r="BL95" s="105" t="str">
        <f t="shared" si="134"/>
        <v>0</v>
      </c>
      <c r="BM95" s="105" t="str">
        <f t="shared" si="135"/>
        <v>0</v>
      </c>
      <c r="BN95" s="105" t="str">
        <f t="shared" si="136"/>
        <v>0</v>
      </c>
      <c r="BO95" s="105" t="str">
        <f t="shared" si="137"/>
        <v>0</v>
      </c>
      <c r="BP95" s="105" t="str">
        <f t="shared" si="138"/>
        <v>0</v>
      </c>
      <c r="BQ95" s="105" t="str">
        <f t="shared" si="139"/>
        <v>0</v>
      </c>
      <c r="BR95" s="105" t="str">
        <f t="shared" si="140"/>
        <v>0</v>
      </c>
      <c r="BS95" s="105" t="str">
        <f t="shared" si="141"/>
        <v>0</v>
      </c>
      <c r="BT95" s="105" t="str">
        <f t="shared" si="142"/>
        <v>0</v>
      </c>
      <c r="BU95" s="105" t="str">
        <f t="shared" si="143"/>
        <v>0</v>
      </c>
      <c r="BV95" s="105" t="str">
        <f t="shared" si="144"/>
        <v>0</v>
      </c>
      <c r="BW95" s="105" t="str">
        <f t="shared" si="145"/>
        <v>0</v>
      </c>
    </row>
    <row r="96" spans="1:75" ht="20.100000000000001" customHeight="1" thickBot="1" x14ac:dyDescent="0.35">
      <c r="A96" s="56"/>
      <c r="B96" s="78" t="s">
        <v>65</v>
      </c>
      <c r="C96" s="78">
        <v>0.82847222222222217</v>
      </c>
      <c r="D96" s="210" t="s">
        <v>86</v>
      </c>
      <c r="E96" s="211"/>
      <c r="F96" s="211"/>
      <c r="G96" s="211"/>
      <c r="H96" s="212"/>
      <c r="I96" s="98"/>
      <c r="J96" s="98"/>
      <c r="K96" s="112"/>
      <c r="L96" s="13"/>
      <c r="N96" s="72"/>
      <c r="O96" s="72"/>
      <c r="P96" s="72"/>
      <c r="Q96" s="72"/>
      <c r="R96" s="72"/>
      <c r="S96" s="73"/>
      <c r="T96" s="73"/>
      <c r="U96" s="72"/>
      <c r="V96" s="72"/>
      <c r="W96" s="72"/>
      <c r="X96" s="72"/>
      <c r="Y96" s="72"/>
      <c r="Z96" s="73"/>
      <c r="AA96" s="73"/>
      <c r="AB96" s="72"/>
      <c r="AC96" s="72"/>
      <c r="AD96" s="72"/>
      <c r="AE96" s="72"/>
      <c r="AF96" s="72"/>
      <c r="AG96" s="73"/>
      <c r="AH96" s="73"/>
      <c r="AI96" s="72"/>
      <c r="AJ96" s="72"/>
      <c r="AK96" s="72"/>
      <c r="AL96" s="72"/>
      <c r="AM96" s="72"/>
      <c r="AN96" s="73"/>
      <c r="AO96" s="73"/>
      <c r="AP96" s="72"/>
      <c r="AQ96" s="72"/>
      <c r="AR96" s="72"/>
      <c r="AS96" s="117"/>
      <c r="AT96" s="105">
        <f t="shared" si="116"/>
        <v>0</v>
      </c>
      <c r="AU96" s="105">
        <f t="shared" si="117"/>
        <v>0</v>
      </c>
      <c r="AV96" s="105">
        <f t="shared" si="118"/>
        <v>0</v>
      </c>
      <c r="AW96" s="105">
        <f t="shared" si="119"/>
        <v>0</v>
      </c>
      <c r="AX96" s="105">
        <f t="shared" si="120"/>
        <v>0</v>
      </c>
      <c r="AY96" s="105">
        <f t="shared" si="121"/>
        <v>0</v>
      </c>
      <c r="AZ96" s="105">
        <f t="shared" si="122"/>
        <v>0</v>
      </c>
      <c r="BA96" s="105">
        <f t="shared" si="123"/>
        <v>0</v>
      </c>
      <c r="BB96" s="105">
        <f t="shared" si="124"/>
        <v>0</v>
      </c>
      <c r="BC96" s="105">
        <f t="shared" si="125"/>
        <v>0</v>
      </c>
      <c r="BD96" s="105">
        <f t="shared" si="126"/>
        <v>0</v>
      </c>
      <c r="BE96" s="105">
        <f t="shared" si="127"/>
        <v>0</v>
      </c>
      <c r="BF96" s="105">
        <f t="shared" si="128"/>
        <v>0</v>
      </c>
      <c r="BG96" s="105">
        <f t="shared" si="129"/>
        <v>0</v>
      </c>
      <c r="BH96" s="105">
        <f t="shared" si="130"/>
        <v>0</v>
      </c>
      <c r="BI96" s="105" t="str">
        <f t="shared" si="131"/>
        <v>0</v>
      </c>
      <c r="BJ96" s="105" t="str">
        <f t="shared" si="132"/>
        <v>0</v>
      </c>
      <c r="BK96" s="105" t="str">
        <f t="shared" si="133"/>
        <v>0</v>
      </c>
      <c r="BL96" s="105" t="str">
        <f t="shared" si="134"/>
        <v>0</v>
      </c>
      <c r="BM96" s="105" t="str">
        <f t="shared" si="135"/>
        <v>0</v>
      </c>
      <c r="BN96" s="105" t="str">
        <f t="shared" si="136"/>
        <v>0</v>
      </c>
      <c r="BO96" s="105" t="str">
        <f t="shared" si="137"/>
        <v>0</v>
      </c>
      <c r="BP96" s="105" t="str">
        <f t="shared" si="138"/>
        <v>0</v>
      </c>
      <c r="BQ96" s="105" t="str">
        <f t="shared" si="139"/>
        <v>0</v>
      </c>
      <c r="BR96" s="105" t="str">
        <f t="shared" si="140"/>
        <v>0</v>
      </c>
      <c r="BS96" s="105" t="str">
        <f t="shared" si="141"/>
        <v>0</v>
      </c>
      <c r="BT96" s="105" t="str">
        <f t="shared" si="142"/>
        <v>0</v>
      </c>
      <c r="BU96" s="105" t="str">
        <f t="shared" si="143"/>
        <v>0</v>
      </c>
      <c r="BV96" s="105" t="str">
        <f t="shared" si="144"/>
        <v>0</v>
      </c>
      <c r="BW96" s="105" t="str">
        <f t="shared" si="145"/>
        <v>0</v>
      </c>
    </row>
    <row r="97" spans="1:75" ht="20.100000000000001" customHeight="1" thickBot="1" x14ac:dyDescent="0.35">
      <c r="A97" s="56"/>
      <c r="B97" s="81" t="s">
        <v>66</v>
      </c>
      <c r="C97" s="81">
        <v>0.84722222222222221</v>
      </c>
      <c r="D97" s="91" t="s">
        <v>172</v>
      </c>
      <c r="E97" s="91" t="s">
        <v>199</v>
      </c>
      <c r="F97" s="91" t="s">
        <v>225</v>
      </c>
      <c r="G97" s="91" t="s">
        <v>251</v>
      </c>
      <c r="H97" s="91" t="s">
        <v>277</v>
      </c>
      <c r="I97" s="93">
        <v>160</v>
      </c>
      <c r="J97" s="93">
        <f>$I97*'Campaign Total'!$F$40</f>
        <v>160</v>
      </c>
      <c r="K97" s="112">
        <f>SUM(AT97:BH97)</f>
        <v>0</v>
      </c>
      <c r="L97" s="13">
        <f>SUM(BI97:BW97)</f>
        <v>0</v>
      </c>
      <c r="N97" s="74"/>
      <c r="O97" s="74"/>
      <c r="P97" s="74"/>
      <c r="Q97" s="74"/>
      <c r="R97" s="74"/>
      <c r="S97" s="15"/>
      <c r="T97" s="15"/>
      <c r="U97" s="74"/>
      <c r="V97" s="74"/>
      <c r="W97" s="74"/>
      <c r="X97" s="74"/>
      <c r="Y97" s="74"/>
      <c r="Z97" s="15"/>
      <c r="AA97" s="15"/>
      <c r="AB97" s="74"/>
      <c r="AC97" s="74"/>
      <c r="AD97" s="74"/>
      <c r="AE97" s="74"/>
      <c r="AF97" s="74"/>
      <c r="AG97" s="15"/>
      <c r="AH97" s="15"/>
      <c r="AI97" s="74"/>
      <c r="AJ97" s="74"/>
      <c r="AK97" s="74"/>
      <c r="AL97" s="74"/>
      <c r="AM97" s="74"/>
      <c r="AN97" s="15"/>
      <c r="AO97" s="15"/>
      <c r="AP97" s="74"/>
      <c r="AQ97" s="74"/>
      <c r="AR97" s="74"/>
      <c r="AT97" s="105">
        <f t="shared" si="116"/>
        <v>0</v>
      </c>
      <c r="AU97" s="105">
        <f t="shared" si="117"/>
        <v>0</v>
      </c>
      <c r="AV97" s="105">
        <f t="shared" si="118"/>
        <v>0</v>
      </c>
      <c r="AW97" s="105">
        <f t="shared" si="119"/>
        <v>0</v>
      </c>
      <c r="AX97" s="105">
        <f t="shared" si="120"/>
        <v>0</v>
      </c>
      <c r="AY97" s="105">
        <f t="shared" si="121"/>
        <v>0</v>
      </c>
      <c r="AZ97" s="105">
        <f t="shared" si="122"/>
        <v>0</v>
      </c>
      <c r="BA97" s="105">
        <f t="shared" si="123"/>
        <v>0</v>
      </c>
      <c r="BB97" s="105">
        <f t="shared" si="124"/>
        <v>0</v>
      </c>
      <c r="BC97" s="105">
        <f t="shared" si="125"/>
        <v>0</v>
      </c>
      <c r="BD97" s="105">
        <f t="shared" si="126"/>
        <v>0</v>
      </c>
      <c r="BE97" s="105">
        <f t="shared" si="127"/>
        <v>0</v>
      </c>
      <c r="BF97" s="105">
        <f t="shared" si="128"/>
        <v>0</v>
      </c>
      <c r="BG97" s="105">
        <f t="shared" si="129"/>
        <v>0</v>
      </c>
      <c r="BH97" s="105">
        <f t="shared" si="130"/>
        <v>0</v>
      </c>
      <c r="BI97" s="105" t="str">
        <f t="shared" si="131"/>
        <v>0</v>
      </c>
      <c r="BJ97" s="105" t="str">
        <f t="shared" si="132"/>
        <v>0</v>
      </c>
      <c r="BK97" s="105" t="str">
        <f t="shared" si="133"/>
        <v>0</v>
      </c>
      <c r="BL97" s="105" t="str">
        <f t="shared" si="134"/>
        <v>0</v>
      </c>
      <c r="BM97" s="105" t="str">
        <f t="shared" si="135"/>
        <v>0</v>
      </c>
      <c r="BN97" s="105" t="str">
        <f t="shared" si="136"/>
        <v>0</v>
      </c>
      <c r="BO97" s="105" t="str">
        <f t="shared" si="137"/>
        <v>0</v>
      </c>
      <c r="BP97" s="105" t="str">
        <f t="shared" si="138"/>
        <v>0</v>
      </c>
      <c r="BQ97" s="105" t="str">
        <f t="shared" si="139"/>
        <v>0</v>
      </c>
      <c r="BR97" s="105" t="str">
        <f t="shared" si="140"/>
        <v>0</v>
      </c>
      <c r="BS97" s="105" t="str">
        <f t="shared" si="141"/>
        <v>0</v>
      </c>
      <c r="BT97" s="105" t="str">
        <f t="shared" si="142"/>
        <v>0</v>
      </c>
      <c r="BU97" s="105" t="str">
        <f t="shared" si="143"/>
        <v>0</v>
      </c>
      <c r="BV97" s="105" t="str">
        <f t="shared" si="144"/>
        <v>0</v>
      </c>
      <c r="BW97" s="105" t="str">
        <f t="shared" si="145"/>
        <v>0</v>
      </c>
    </row>
    <row r="98" spans="1:75" ht="20.100000000000001" customHeight="1" thickBot="1" x14ac:dyDescent="0.35">
      <c r="A98" s="56"/>
      <c r="B98" s="78" t="s">
        <v>65</v>
      </c>
      <c r="C98" s="78">
        <v>0.84930555555555554</v>
      </c>
      <c r="D98" s="210" t="s">
        <v>86</v>
      </c>
      <c r="E98" s="211"/>
      <c r="F98" s="211"/>
      <c r="G98" s="211"/>
      <c r="H98" s="212"/>
      <c r="I98" s="98"/>
      <c r="J98" s="98"/>
      <c r="K98" s="112"/>
      <c r="L98" s="13"/>
      <c r="N98" s="72"/>
      <c r="O98" s="72"/>
      <c r="P98" s="72"/>
      <c r="Q98" s="72"/>
      <c r="R98" s="72"/>
      <c r="S98" s="73"/>
      <c r="T98" s="73"/>
      <c r="U98" s="72"/>
      <c r="V98" s="72"/>
      <c r="W98" s="72"/>
      <c r="X98" s="72"/>
      <c r="Y98" s="72"/>
      <c r="Z98" s="73"/>
      <c r="AA98" s="73"/>
      <c r="AB98" s="72"/>
      <c r="AC98" s="72"/>
      <c r="AD98" s="72"/>
      <c r="AE98" s="72"/>
      <c r="AF98" s="72"/>
      <c r="AG98" s="73"/>
      <c r="AH98" s="73"/>
      <c r="AI98" s="72"/>
      <c r="AJ98" s="72"/>
      <c r="AK98" s="72"/>
      <c r="AL98" s="72"/>
      <c r="AM98" s="72"/>
      <c r="AN98" s="73"/>
      <c r="AO98" s="73"/>
      <c r="AP98" s="72"/>
      <c r="AQ98" s="72"/>
      <c r="AR98" s="72"/>
      <c r="AS98" s="117"/>
      <c r="AT98" s="105">
        <f t="shared" si="116"/>
        <v>0</v>
      </c>
      <c r="AU98" s="105">
        <f t="shared" si="117"/>
        <v>0</v>
      </c>
      <c r="AV98" s="105">
        <f t="shared" si="118"/>
        <v>0</v>
      </c>
      <c r="AW98" s="105">
        <f t="shared" si="119"/>
        <v>0</v>
      </c>
      <c r="AX98" s="105">
        <f t="shared" si="120"/>
        <v>0</v>
      </c>
      <c r="AY98" s="105">
        <f t="shared" si="121"/>
        <v>0</v>
      </c>
      <c r="AZ98" s="105">
        <f t="shared" si="122"/>
        <v>0</v>
      </c>
      <c r="BA98" s="105">
        <f t="shared" si="123"/>
        <v>0</v>
      </c>
      <c r="BB98" s="105">
        <f t="shared" si="124"/>
        <v>0</v>
      </c>
      <c r="BC98" s="105">
        <f t="shared" si="125"/>
        <v>0</v>
      </c>
      <c r="BD98" s="105">
        <f t="shared" si="126"/>
        <v>0</v>
      </c>
      <c r="BE98" s="105">
        <f t="shared" si="127"/>
        <v>0</v>
      </c>
      <c r="BF98" s="105">
        <f t="shared" si="128"/>
        <v>0</v>
      </c>
      <c r="BG98" s="105">
        <f t="shared" si="129"/>
        <v>0</v>
      </c>
      <c r="BH98" s="105">
        <f t="shared" si="130"/>
        <v>0</v>
      </c>
      <c r="BI98" s="105" t="str">
        <f t="shared" si="131"/>
        <v>0</v>
      </c>
      <c r="BJ98" s="105" t="str">
        <f t="shared" si="132"/>
        <v>0</v>
      </c>
      <c r="BK98" s="105" t="str">
        <f t="shared" si="133"/>
        <v>0</v>
      </c>
      <c r="BL98" s="105" t="str">
        <f t="shared" si="134"/>
        <v>0</v>
      </c>
      <c r="BM98" s="105" t="str">
        <f t="shared" si="135"/>
        <v>0</v>
      </c>
      <c r="BN98" s="105" t="str">
        <f t="shared" si="136"/>
        <v>0</v>
      </c>
      <c r="BO98" s="105" t="str">
        <f t="shared" si="137"/>
        <v>0</v>
      </c>
      <c r="BP98" s="105" t="str">
        <f t="shared" si="138"/>
        <v>0</v>
      </c>
      <c r="BQ98" s="105" t="str">
        <f t="shared" si="139"/>
        <v>0</v>
      </c>
      <c r="BR98" s="105" t="str">
        <f t="shared" si="140"/>
        <v>0</v>
      </c>
      <c r="BS98" s="105" t="str">
        <f t="shared" si="141"/>
        <v>0</v>
      </c>
      <c r="BT98" s="105" t="str">
        <f t="shared" si="142"/>
        <v>0</v>
      </c>
      <c r="BU98" s="105" t="str">
        <f t="shared" si="143"/>
        <v>0</v>
      </c>
      <c r="BV98" s="105" t="str">
        <f t="shared" si="144"/>
        <v>0</v>
      </c>
      <c r="BW98" s="105" t="str">
        <f t="shared" si="145"/>
        <v>0</v>
      </c>
    </row>
    <row r="99" spans="1:75" ht="20.100000000000001" customHeight="1" thickBot="1" x14ac:dyDescent="0.35">
      <c r="A99" s="55"/>
      <c r="B99" s="96" t="s">
        <v>65</v>
      </c>
      <c r="C99" s="96">
        <v>0.85416666666666663</v>
      </c>
      <c r="D99" s="206" t="s">
        <v>82</v>
      </c>
      <c r="E99" s="207"/>
      <c r="F99" s="207"/>
      <c r="G99" s="207"/>
      <c r="H99" s="213"/>
      <c r="I99" s="98"/>
      <c r="J99" s="98"/>
      <c r="K99" s="112"/>
      <c r="L99" s="13"/>
      <c r="N99" s="63"/>
      <c r="O99" s="63"/>
      <c r="P99" s="63"/>
      <c r="Q99" s="63"/>
      <c r="R99" s="63"/>
      <c r="S99" s="15"/>
      <c r="T99" s="15"/>
      <c r="U99" s="63"/>
      <c r="V99" s="63"/>
      <c r="W99" s="63"/>
      <c r="X99" s="63"/>
      <c r="Y99" s="63"/>
      <c r="Z99" s="15"/>
      <c r="AA99" s="15"/>
      <c r="AB99" s="63"/>
      <c r="AC99" s="63"/>
      <c r="AD99" s="63"/>
      <c r="AE99" s="63"/>
      <c r="AF99" s="63"/>
      <c r="AG99" s="15"/>
      <c r="AH99" s="15"/>
      <c r="AI99" s="63"/>
      <c r="AJ99" s="63"/>
      <c r="AK99" s="63"/>
      <c r="AL99" s="63"/>
      <c r="AM99" s="63"/>
      <c r="AN99" s="15"/>
      <c r="AO99" s="15"/>
      <c r="AP99" s="63"/>
      <c r="AQ99" s="63"/>
      <c r="AR99" s="63"/>
      <c r="AT99" s="105">
        <f t="shared" si="116"/>
        <v>0</v>
      </c>
      <c r="AU99" s="105">
        <f t="shared" si="117"/>
        <v>0</v>
      </c>
      <c r="AV99" s="105">
        <f t="shared" si="118"/>
        <v>0</v>
      </c>
      <c r="AW99" s="105">
        <f t="shared" si="119"/>
        <v>0</v>
      </c>
      <c r="AX99" s="105">
        <f t="shared" si="120"/>
        <v>0</v>
      </c>
      <c r="AY99" s="105">
        <f t="shared" si="121"/>
        <v>0</v>
      </c>
      <c r="AZ99" s="105">
        <f t="shared" si="122"/>
        <v>0</v>
      </c>
      <c r="BA99" s="105">
        <f t="shared" si="123"/>
        <v>0</v>
      </c>
      <c r="BB99" s="105">
        <f t="shared" si="124"/>
        <v>0</v>
      </c>
      <c r="BC99" s="105">
        <f t="shared" si="125"/>
        <v>0</v>
      </c>
      <c r="BD99" s="105">
        <f t="shared" si="126"/>
        <v>0</v>
      </c>
      <c r="BE99" s="105">
        <f t="shared" si="127"/>
        <v>0</v>
      </c>
      <c r="BF99" s="105">
        <f t="shared" si="128"/>
        <v>0</v>
      </c>
      <c r="BG99" s="105">
        <f t="shared" si="129"/>
        <v>0</v>
      </c>
      <c r="BH99" s="105">
        <f t="shared" si="130"/>
        <v>0</v>
      </c>
      <c r="BI99" s="105" t="str">
        <f t="shared" ref="BI99:BI124" si="208">IF(AT99&gt;0,($J99*AT99*$F$14),"0")</f>
        <v>0</v>
      </c>
      <c r="BJ99" s="105" t="str">
        <f t="shared" ref="BJ99:BJ124" si="209">IF(AU99&gt;0,($J99*AU99*$F$15),"0")</f>
        <v>0</v>
      </c>
      <c r="BK99" s="105" t="str">
        <f t="shared" ref="BK99:BK124" si="210">IF(AV99&gt;0,($J99*AV99*$F$16),"0")</f>
        <v>0</v>
      </c>
      <c r="BL99" s="105" t="str">
        <f t="shared" ref="BL99:BL124" si="211">IF(AW99&gt;0,($J99*AW99*$F$17),"0")</f>
        <v>0</v>
      </c>
      <c r="BM99" s="105" t="str">
        <f t="shared" ref="BM99:BM124" si="212">IF(AX99&gt;0,($J99*AX99*$F$17),"0")</f>
        <v>0</v>
      </c>
      <c r="BN99" s="105" t="str">
        <f t="shared" ref="BN99:BN124" si="213">IF(AY99&gt;0,($J99*AY99*$F$19),"0")</f>
        <v>0</v>
      </c>
      <c r="BO99" s="105" t="str">
        <f t="shared" ref="BO99:BO124" si="214">IF(AZ99&gt;0,($J99*AZ99*$F$20),"0")</f>
        <v>0</v>
      </c>
      <c r="BP99" s="105" t="str">
        <f t="shared" ref="BP99:BP124" si="215">IF(BA99&gt;0,($J99*BA99*$F$21),"0")</f>
        <v>0</v>
      </c>
      <c r="BQ99" s="105" t="str">
        <f t="shared" ref="BQ99:BQ124" si="216">IF(BB99&gt;0,($J99*BB99*$F$22),"0")</f>
        <v>0</v>
      </c>
      <c r="BR99" s="105" t="str">
        <f t="shared" ref="BR99:BR124" si="217">IF(BC99&gt;0,($J99*BC99*$F$23),"0")</f>
        <v>0</v>
      </c>
      <c r="BS99" s="105" t="str">
        <f t="shared" ref="BS99:BS124" si="218">IF(BD99&gt;0,($J99*BD99*$F$24),"0")</f>
        <v>0</v>
      </c>
      <c r="BT99" s="105" t="str">
        <f t="shared" ref="BT99:BT124" si="219">IF(BE99&gt;0,($J99*BE99*$F$25),"0")</f>
        <v>0</v>
      </c>
      <c r="BU99" s="105" t="str">
        <f t="shared" ref="BU99:BU124" si="220">IF(BF99&gt;0,($J99*BF99*$F$26),"0")</f>
        <v>0</v>
      </c>
      <c r="BV99" s="105" t="str">
        <f t="shared" ref="BV99:BV124" si="221">IF(BG99&gt;0,($J99*BG99*$F$27),"0")</f>
        <v>0</v>
      </c>
      <c r="BW99" s="105" t="str">
        <f t="shared" ref="BW99:BW124" si="222">IF(BH99&gt;0,($J99*BH99*$F$28),"0")</f>
        <v>0</v>
      </c>
    </row>
    <row r="100" spans="1:75" ht="20.100000000000001" customHeight="1" thickBot="1" x14ac:dyDescent="0.35">
      <c r="A100" s="56"/>
      <c r="B100" s="81" t="s">
        <v>66</v>
      </c>
      <c r="C100" s="81">
        <v>0.86805555555555547</v>
      </c>
      <c r="D100" s="91" t="s">
        <v>173</v>
      </c>
      <c r="E100" s="91" t="s">
        <v>200</v>
      </c>
      <c r="F100" s="91" t="s">
        <v>226</v>
      </c>
      <c r="G100" s="91" t="s">
        <v>252</v>
      </c>
      <c r="H100" s="91" t="s">
        <v>278</v>
      </c>
      <c r="I100" s="93">
        <v>237</v>
      </c>
      <c r="J100" s="93">
        <f>$I100*'Campaign Total'!$F$40</f>
        <v>237</v>
      </c>
      <c r="K100" s="112">
        <f t="shared" ref="K100:K119" si="223">SUM(AT100:BH100)</f>
        <v>0</v>
      </c>
      <c r="L100" s="13">
        <f t="shared" ref="L100:L119" si="224">SUM(BI100:BW100)</f>
        <v>0</v>
      </c>
      <c r="N100" s="74"/>
      <c r="O100" s="74"/>
      <c r="P100" s="74"/>
      <c r="Q100" s="74"/>
      <c r="R100" s="74"/>
      <c r="S100" s="15"/>
      <c r="T100" s="15"/>
      <c r="U100" s="74"/>
      <c r="V100" s="74"/>
      <c r="W100" s="74"/>
      <c r="X100" s="74"/>
      <c r="Y100" s="74"/>
      <c r="Z100" s="15"/>
      <c r="AA100" s="15"/>
      <c r="AB100" s="74"/>
      <c r="AC100" s="74"/>
      <c r="AD100" s="74"/>
      <c r="AE100" s="74"/>
      <c r="AF100" s="74"/>
      <c r="AG100" s="15"/>
      <c r="AH100" s="15"/>
      <c r="AI100" s="74"/>
      <c r="AJ100" s="74"/>
      <c r="AK100" s="74"/>
      <c r="AL100" s="74"/>
      <c r="AM100" s="74"/>
      <c r="AN100" s="15"/>
      <c r="AO100" s="15"/>
      <c r="AP100" s="74"/>
      <c r="AQ100" s="74"/>
      <c r="AR100" s="74"/>
      <c r="AT100" s="105">
        <f t="shared" si="116"/>
        <v>0</v>
      </c>
      <c r="AU100" s="105">
        <f t="shared" si="117"/>
        <v>0</v>
      </c>
      <c r="AV100" s="105">
        <f t="shared" si="118"/>
        <v>0</v>
      </c>
      <c r="AW100" s="105">
        <f t="shared" si="119"/>
        <v>0</v>
      </c>
      <c r="AX100" s="105">
        <f t="shared" si="120"/>
        <v>0</v>
      </c>
      <c r="AY100" s="105">
        <f t="shared" si="121"/>
        <v>0</v>
      </c>
      <c r="AZ100" s="105">
        <f t="shared" si="122"/>
        <v>0</v>
      </c>
      <c r="BA100" s="105">
        <f t="shared" si="123"/>
        <v>0</v>
      </c>
      <c r="BB100" s="105">
        <f t="shared" si="124"/>
        <v>0</v>
      </c>
      <c r="BC100" s="105">
        <f t="shared" si="125"/>
        <v>0</v>
      </c>
      <c r="BD100" s="105">
        <f t="shared" si="126"/>
        <v>0</v>
      </c>
      <c r="BE100" s="105">
        <f t="shared" si="127"/>
        <v>0</v>
      </c>
      <c r="BF100" s="105">
        <f t="shared" si="128"/>
        <v>0</v>
      </c>
      <c r="BG100" s="105">
        <f t="shared" si="129"/>
        <v>0</v>
      </c>
      <c r="BH100" s="105">
        <f t="shared" si="130"/>
        <v>0</v>
      </c>
      <c r="BI100" s="105" t="str">
        <f t="shared" si="208"/>
        <v>0</v>
      </c>
      <c r="BJ100" s="105" t="str">
        <f t="shared" si="209"/>
        <v>0</v>
      </c>
      <c r="BK100" s="105" t="str">
        <f t="shared" si="210"/>
        <v>0</v>
      </c>
      <c r="BL100" s="105" t="str">
        <f t="shared" si="211"/>
        <v>0</v>
      </c>
      <c r="BM100" s="105" t="str">
        <f t="shared" si="212"/>
        <v>0</v>
      </c>
      <c r="BN100" s="105" t="str">
        <f t="shared" si="213"/>
        <v>0</v>
      </c>
      <c r="BO100" s="105" t="str">
        <f t="shared" si="214"/>
        <v>0</v>
      </c>
      <c r="BP100" s="105" t="str">
        <f t="shared" si="215"/>
        <v>0</v>
      </c>
      <c r="BQ100" s="105" t="str">
        <f t="shared" si="216"/>
        <v>0</v>
      </c>
      <c r="BR100" s="105" t="str">
        <f t="shared" si="217"/>
        <v>0</v>
      </c>
      <c r="BS100" s="105" t="str">
        <f t="shared" si="218"/>
        <v>0</v>
      </c>
      <c r="BT100" s="105" t="str">
        <f t="shared" si="219"/>
        <v>0</v>
      </c>
      <c r="BU100" s="105" t="str">
        <f t="shared" si="220"/>
        <v>0</v>
      </c>
      <c r="BV100" s="105" t="str">
        <f t="shared" si="221"/>
        <v>0</v>
      </c>
      <c r="BW100" s="105" t="str">
        <f t="shared" si="222"/>
        <v>0</v>
      </c>
    </row>
    <row r="101" spans="1:75" ht="20.100000000000001" customHeight="1" thickBot="1" x14ac:dyDescent="0.35">
      <c r="A101" s="55"/>
      <c r="B101" s="96" t="s">
        <v>65</v>
      </c>
      <c r="C101" s="96">
        <v>0.87152777777777779</v>
      </c>
      <c r="D101" s="206" t="s">
        <v>82</v>
      </c>
      <c r="E101" s="207"/>
      <c r="F101" s="207"/>
      <c r="G101" s="207"/>
      <c r="H101" s="213"/>
      <c r="I101" s="98"/>
      <c r="J101" s="98"/>
      <c r="K101" s="112"/>
      <c r="L101" s="13"/>
      <c r="N101" s="63"/>
      <c r="O101" s="63"/>
      <c r="P101" s="63"/>
      <c r="Q101" s="63"/>
      <c r="R101" s="63"/>
      <c r="S101" s="15"/>
      <c r="T101" s="15"/>
      <c r="U101" s="63"/>
      <c r="V101" s="63"/>
      <c r="W101" s="63"/>
      <c r="X101" s="63"/>
      <c r="Y101" s="63"/>
      <c r="Z101" s="15"/>
      <c r="AA101" s="15"/>
      <c r="AB101" s="63"/>
      <c r="AC101" s="63"/>
      <c r="AD101" s="63"/>
      <c r="AE101" s="63"/>
      <c r="AF101" s="63"/>
      <c r="AG101" s="15"/>
      <c r="AH101" s="15"/>
      <c r="AI101" s="63"/>
      <c r="AJ101" s="63"/>
      <c r="AK101" s="63"/>
      <c r="AL101" s="63"/>
      <c r="AM101" s="63"/>
      <c r="AN101" s="15"/>
      <c r="AO101" s="15"/>
      <c r="AP101" s="63"/>
      <c r="AQ101" s="63"/>
      <c r="AR101" s="63"/>
      <c r="AT101" s="105">
        <f t="shared" ref="AT101:AT124" si="225">COUNTIF($N101:$AR101,"a")</f>
        <v>0</v>
      </c>
      <c r="AU101" s="105">
        <f t="shared" ref="AU101:AU124" si="226">COUNTIF($N101:$AR101,"b")</f>
        <v>0</v>
      </c>
      <c r="AV101" s="105">
        <f t="shared" ref="AV101:AV124" si="227">COUNTIF($N101:$AR101,"c")</f>
        <v>0</v>
      </c>
      <c r="AW101" s="105">
        <f t="shared" ref="AW101:AW124" si="228">COUNTIF($N101:$AR101,"d")</f>
        <v>0</v>
      </c>
      <c r="AX101" s="105">
        <f t="shared" ref="AX101:AX124" si="229">COUNTIF($N101:$AR101,"e")</f>
        <v>0</v>
      </c>
      <c r="AY101" s="105">
        <f t="shared" ref="AY101:AY124" si="230">COUNTIF($N101:$AR101,"f")</f>
        <v>0</v>
      </c>
      <c r="AZ101" s="105">
        <f t="shared" ref="AZ101:AZ124" si="231">COUNTIF($N101:$AR101,"g")</f>
        <v>0</v>
      </c>
      <c r="BA101" s="105">
        <f t="shared" ref="BA101:BA124" si="232">COUNTIF($N101:$AR101,"h")</f>
        <v>0</v>
      </c>
      <c r="BB101" s="105">
        <f t="shared" ref="BB101:BB124" si="233">COUNTIF($N101:$AR101,"i")</f>
        <v>0</v>
      </c>
      <c r="BC101" s="105">
        <f t="shared" ref="BC101:BC124" si="234">COUNTIF($N101:$AR101,"j")</f>
        <v>0</v>
      </c>
      <c r="BD101" s="105">
        <f t="shared" ref="BD101:BD124" si="235">COUNTIF($N101:$AR101,"k")</f>
        <v>0</v>
      </c>
      <c r="BE101" s="105">
        <f t="shared" ref="BE101:BE124" si="236">COUNTIF($N101:$AR101,"l")</f>
        <v>0</v>
      </c>
      <c r="BF101" s="105">
        <f t="shared" ref="BF101:BF124" si="237">COUNTIF($N101:$AR101,"m")</f>
        <v>0</v>
      </c>
      <c r="BG101" s="105">
        <f t="shared" ref="BG101:BG124" si="238">COUNTIF($N101:$AR101,"n")</f>
        <v>0</v>
      </c>
      <c r="BH101" s="105">
        <f t="shared" ref="BH101:BH124" si="239">COUNTIF($N101:$AR101,"o")</f>
        <v>0</v>
      </c>
      <c r="BI101" s="105" t="str">
        <f t="shared" si="208"/>
        <v>0</v>
      </c>
      <c r="BJ101" s="105" t="str">
        <f t="shared" si="209"/>
        <v>0</v>
      </c>
      <c r="BK101" s="105" t="str">
        <f t="shared" si="210"/>
        <v>0</v>
      </c>
      <c r="BL101" s="105" t="str">
        <f t="shared" si="211"/>
        <v>0</v>
      </c>
      <c r="BM101" s="105" t="str">
        <f t="shared" si="212"/>
        <v>0</v>
      </c>
      <c r="BN101" s="105" t="str">
        <f t="shared" si="213"/>
        <v>0</v>
      </c>
      <c r="BO101" s="105" t="str">
        <f t="shared" si="214"/>
        <v>0</v>
      </c>
      <c r="BP101" s="105" t="str">
        <f t="shared" si="215"/>
        <v>0</v>
      </c>
      <c r="BQ101" s="105" t="str">
        <f t="shared" si="216"/>
        <v>0</v>
      </c>
      <c r="BR101" s="105" t="str">
        <f t="shared" si="217"/>
        <v>0</v>
      </c>
      <c r="BS101" s="105" t="str">
        <f t="shared" si="218"/>
        <v>0</v>
      </c>
      <c r="BT101" s="105" t="str">
        <f t="shared" si="219"/>
        <v>0</v>
      </c>
      <c r="BU101" s="105" t="str">
        <f t="shared" si="220"/>
        <v>0</v>
      </c>
      <c r="BV101" s="105" t="str">
        <f t="shared" si="221"/>
        <v>0</v>
      </c>
      <c r="BW101" s="105" t="str">
        <f t="shared" si="222"/>
        <v>0</v>
      </c>
    </row>
    <row r="102" spans="1:75" ht="20.100000000000001" customHeight="1" thickBot="1" x14ac:dyDescent="0.35">
      <c r="A102" s="56"/>
      <c r="B102" s="81" t="s">
        <v>66</v>
      </c>
      <c r="C102" s="81">
        <v>0.88888888888888884</v>
      </c>
      <c r="D102" s="91" t="s">
        <v>174</v>
      </c>
      <c r="E102" s="91" t="s">
        <v>201</v>
      </c>
      <c r="F102" s="91" t="s">
        <v>227</v>
      </c>
      <c r="G102" s="91" t="s">
        <v>253</v>
      </c>
      <c r="H102" s="92" t="s">
        <v>279</v>
      </c>
      <c r="I102" s="93">
        <v>268</v>
      </c>
      <c r="J102" s="93">
        <f>$I102*'Campaign Total'!$F$40</f>
        <v>268</v>
      </c>
      <c r="K102" s="112">
        <f t="shared" si="223"/>
        <v>0</v>
      </c>
      <c r="L102" s="13">
        <f t="shared" si="224"/>
        <v>0</v>
      </c>
      <c r="N102" s="74"/>
      <c r="O102" s="74"/>
      <c r="P102" s="74"/>
      <c r="Q102" s="74"/>
      <c r="R102" s="74"/>
      <c r="S102" s="15"/>
      <c r="T102" s="15"/>
      <c r="U102" s="74"/>
      <c r="V102" s="74"/>
      <c r="W102" s="74"/>
      <c r="X102" s="74"/>
      <c r="Y102" s="74"/>
      <c r="Z102" s="15"/>
      <c r="AA102" s="15"/>
      <c r="AB102" s="74"/>
      <c r="AC102" s="74"/>
      <c r="AD102" s="74"/>
      <c r="AE102" s="74"/>
      <c r="AF102" s="74"/>
      <c r="AG102" s="15"/>
      <c r="AH102" s="15"/>
      <c r="AI102" s="74"/>
      <c r="AJ102" s="74"/>
      <c r="AK102" s="74"/>
      <c r="AL102" s="74"/>
      <c r="AM102" s="74"/>
      <c r="AN102" s="15"/>
      <c r="AO102" s="15"/>
      <c r="AP102" s="74"/>
      <c r="AQ102" s="74"/>
      <c r="AR102" s="74"/>
      <c r="AT102" s="105">
        <f t="shared" si="225"/>
        <v>0</v>
      </c>
      <c r="AU102" s="105">
        <f t="shared" si="226"/>
        <v>0</v>
      </c>
      <c r="AV102" s="105">
        <f t="shared" si="227"/>
        <v>0</v>
      </c>
      <c r="AW102" s="105">
        <f t="shared" si="228"/>
        <v>0</v>
      </c>
      <c r="AX102" s="105">
        <f t="shared" si="229"/>
        <v>0</v>
      </c>
      <c r="AY102" s="105">
        <f t="shared" si="230"/>
        <v>0</v>
      </c>
      <c r="AZ102" s="105">
        <f t="shared" si="231"/>
        <v>0</v>
      </c>
      <c r="BA102" s="105">
        <f t="shared" si="232"/>
        <v>0</v>
      </c>
      <c r="BB102" s="105">
        <f t="shared" si="233"/>
        <v>0</v>
      </c>
      <c r="BC102" s="105">
        <f t="shared" si="234"/>
        <v>0</v>
      </c>
      <c r="BD102" s="105">
        <f t="shared" si="235"/>
        <v>0</v>
      </c>
      <c r="BE102" s="105">
        <f t="shared" si="236"/>
        <v>0</v>
      </c>
      <c r="BF102" s="105">
        <f t="shared" si="237"/>
        <v>0</v>
      </c>
      <c r="BG102" s="105">
        <f t="shared" si="238"/>
        <v>0</v>
      </c>
      <c r="BH102" s="105">
        <f t="shared" si="239"/>
        <v>0</v>
      </c>
      <c r="BI102" s="105" t="str">
        <f t="shared" si="208"/>
        <v>0</v>
      </c>
      <c r="BJ102" s="105" t="str">
        <f t="shared" si="209"/>
        <v>0</v>
      </c>
      <c r="BK102" s="105" t="str">
        <f t="shared" si="210"/>
        <v>0</v>
      </c>
      <c r="BL102" s="105" t="str">
        <f t="shared" si="211"/>
        <v>0</v>
      </c>
      <c r="BM102" s="105" t="str">
        <f t="shared" si="212"/>
        <v>0</v>
      </c>
      <c r="BN102" s="105" t="str">
        <f t="shared" si="213"/>
        <v>0</v>
      </c>
      <c r="BO102" s="105" t="str">
        <f t="shared" si="214"/>
        <v>0</v>
      </c>
      <c r="BP102" s="105" t="str">
        <f t="shared" si="215"/>
        <v>0</v>
      </c>
      <c r="BQ102" s="105" t="str">
        <f t="shared" si="216"/>
        <v>0</v>
      </c>
      <c r="BR102" s="105" t="str">
        <f t="shared" si="217"/>
        <v>0</v>
      </c>
      <c r="BS102" s="105" t="str">
        <f t="shared" si="218"/>
        <v>0</v>
      </c>
      <c r="BT102" s="105" t="str">
        <f t="shared" si="219"/>
        <v>0</v>
      </c>
      <c r="BU102" s="105" t="str">
        <f t="shared" si="220"/>
        <v>0</v>
      </c>
      <c r="BV102" s="105" t="str">
        <f t="shared" si="221"/>
        <v>0</v>
      </c>
      <c r="BW102" s="105" t="str">
        <f t="shared" si="222"/>
        <v>0</v>
      </c>
    </row>
    <row r="103" spans="1:75" ht="20.100000000000001" customHeight="1" thickBot="1" x14ac:dyDescent="0.35">
      <c r="A103" s="55"/>
      <c r="B103" s="96" t="s">
        <v>65</v>
      </c>
      <c r="C103" s="96">
        <v>0.89236111111111116</v>
      </c>
      <c r="D103" s="206" t="s">
        <v>82</v>
      </c>
      <c r="E103" s="207"/>
      <c r="F103" s="207"/>
      <c r="G103" s="207"/>
      <c r="H103" s="213"/>
      <c r="I103" s="98"/>
      <c r="J103" s="98"/>
      <c r="K103" s="112"/>
      <c r="L103" s="13"/>
      <c r="N103" s="63"/>
      <c r="O103" s="63"/>
      <c r="P103" s="63"/>
      <c r="Q103" s="63"/>
      <c r="R103" s="63"/>
      <c r="S103" s="15"/>
      <c r="T103" s="15"/>
      <c r="U103" s="63"/>
      <c r="V103" s="63"/>
      <c r="W103" s="63"/>
      <c r="X103" s="63"/>
      <c r="Y103" s="63"/>
      <c r="Z103" s="15"/>
      <c r="AA103" s="15"/>
      <c r="AB103" s="63"/>
      <c r="AC103" s="63"/>
      <c r="AD103" s="63"/>
      <c r="AE103" s="63"/>
      <c r="AF103" s="63"/>
      <c r="AG103" s="15"/>
      <c r="AH103" s="15"/>
      <c r="AI103" s="63"/>
      <c r="AJ103" s="63"/>
      <c r="AK103" s="63"/>
      <c r="AL103" s="63"/>
      <c r="AM103" s="63"/>
      <c r="AN103" s="15"/>
      <c r="AO103" s="15"/>
      <c r="AP103" s="63"/>
      <c r="AQ103" s="63"/>
      <c r="AR103" s="63"/>
      <c r="AT103" s="105">
        <f t="shared" si="225"/>
        <v>0</v>
      </c>
      <c r="AU103" s="105">
        <f t="shared" si="226"/>
        <v>0</v>
      </c>
      <c r="AV103" s="105">
        <f t="shared" si="227"/>
        <v>0</v>
      </c>
      <c r="AW103" s="105">
        <f t="shared" si="228"/>
        <v>0</v>
      </c>
      <c r="AX103" s="105">
        <f t="shared" si="229"/>
        <v>0</v>
      </c>
      <c r="AY103" s="105">
        <f t="shared" si="230"/>
        <v>0</v>
      </c>
      <c r="AZ103" s="105">
        <f t="shared" si="231"/>
        <v>0</v>
      </c>
      <c r="BA103" s="105">
        <f t="shared" si="232"/>
        <v>0</v>
      </c>
      <c r="BB103" s="105">
        <f t="shared" si="233"/>
        <v>0</v>
      </c>
      <c r="BC103" s="105">
        <f t="shared" si="234"/>
        <v>0</v>
      </c>
      <c r="BD103" s="105">
        <f t="shared" si="235"/>
        <v>0</v>
      </c>
      <c r="BE103" s="105">
        <f t="shared" si="236"/>
        <v>0</v>
      </c>
      <c r="BF103" s="105">
        <f t="shared" si="237"/>
        <v>0</v>
      </c>
      <c r="BG103" s="105">
        <f t="shared" si="238"/>
        <v>0</v>
      </c>
      <c r="BH103" s="105">
        <f t="shared" si="239"/>
        <v>0</v>
      </c>
      <c r="BI103" s="105" t="str">
        <f t="shared" si="208"/>
        <v>0</v>
      </c>
      <c r="BJ103" s="105" t="str">
        <f t="shared" si="209"/>
        <v>0</v>
      </c>
      <c r="BK103" s="105" t="str">
        <f t="shared" si="210"/>
        <v>0</v>
      </c>
      <c r="BL103" s="105" t="str">
        <f t="shared" si="211"/>
        <v>0</v>
      </c>
      <c r="BM103" s="105" t="str">
        <f t="shared" si="212"/>
        <v>0</v>
      </c>
      <c r="BN103" s="105" t="str">
        <f t="shared" si="213"/>
        <v>0</v>
      </c>
      <c r="BO103" s="105" t="str">
        <f t="shared" si="214"/>
        <v>0</v>
      </c>
      <c r="BP103" s="105" t="str">
        <f t="shared" si="215"/>
        <v>0</v>
      </c>
      <c r="BQ103" s="105" t="str">
        <f t="shared" si="216"/>
        <v>0</v>
      </c>
      <c r="BR103" s="105" t="str">
        <f t="shared" si="217"/>
        <v>0</v>
      </c>
      <c r="BS103" s="105" t="str">
        <f t="shared" si="218"/>
        <v>0</v>
      </c>
      <c r="BT103" s="105" t="str">
        <f t="shared" si="219"/>
        <v>0</v>
      </c>
      <c r="BU103" s="105" t="str">
        <f t="shared" si="220"/>
        <v>0</v>
      </c>
      <c r="BV103" s="105" t="str">
        <f t="shared" si="221"/>
        <v>0</v>
      </c>
      <c r="BW103" s="105" t="str">
        <f t="shared" si="222"/>
        <v>0</v>
      </c>
    </row>
    <row r="104" spans="1:75" ht="20.100000000000001" customHeight="1" thickBot="1" x14ac:dyDescent="0.35">
      <c r="A104" s="56"/>
      <c r="B104" s="78" t="s">
        <v>65</v>
      </c>
      <c r="C104" s="96">
        <v>0.89583333333333337</v>
      </c>
      <c r="D104" s="210" t="s">
        <v>84</v>
      </c>
      <c r="E104" s="211"/>
      <c r="F104" s="211"/>
      <c r="G104" s="211"/>
      <c r="H104" s="212"/>
      <c r="I104" s="98"/>
      <c r="J104" s="98"/>
      <c r="K104" s="112"/>
      <c r="L104" s="13"/>
      <c r="N104" s="63"/>
      <c r="O104" s="63"/>
      <c r="P104" s="63"/>
      <c r="Q104" s="63"/>
      <c r="R104" s="63"/>
      <c r="S104" s="15"/>
      <c r="T104" s="15"/>
      <c r="U104" s="63"/>
      <c r="V104" s="63"/>
      <c r="W104" s="63"/>
      <c r="X104" s="63"/>
      <c r="Y104" s="63"/>
      <c r="Z104" s="15"/>
      <c r="AA104" s="15"/>
      <c r="AB104" s="63"/>
      <c r="AC104" s="63"/>
      <c r="AD104" s="63"/>
      <c r="AE104" s="63"/>
      <c r="AF104" s="63"/>
      <c r="AG104" s="15"/>
      <c r="AH104" s="15"/>
      <c r="AI104" s="63"/>
      <c r="AJ104" s="63"/>
      <c r="AK104" s="63"/>
      <c r="AL104" s="63"/>
      <c r="AM104" s="63"/>
      <c r="AN104" s="15"/>
      <c r="AO104" s="15"/>
      <c r="AP104" s="63"/>
      <c r="AQ104" s="63"/>
      <c r="AR104" s="63"/>
      <c r="AT104" s="105">
        <f t="shared" si="225"/>
        <v>0</v>
      </c>
      <c r="AU104" s="105">
        <f t="shared" si="226"/>
        <v>0</v>
      </c>
      <c r="AV104" s="105">
        <f t="shared" si="227"/>
        <v>0</v>
      </c>
      <c r="AW104" s="105">
        <f t="shared" si="228"/>
        <v>0</v>
      </c>
      <c r="AX104" s="105">
        <f t="shared" si="229"/>
        <v>0</v>
      </c>
      <c r="AY104" s="105">
        <f t="shared" si="230"/>
        <v>0</v>
      </c>
      <c r="AZ104" s="105">
        <f t="shared" si="231"/>
        <v>0</v>
      </c>
      <c r="BA104" s="105">
        <f t="shared" si="232"/>
        <v>0</v>
      </c>
      <c r="BB104" s="105">
        <f t="shared" si="233"/>
        <v>0</v>
      </c>
      <c r="BC104" s="105">
        <f t="shared" si="234"/>
        <v>0</v>
      </c>
      <c r="BD104" s="105">
        <f t="shared" si="235"/>
        <v>0</v>
      </c>
      <c r="BE104" s="105">
        <f t="shared" si="236"/>
        <v>0</v>
      </c>
      <c r="BF104" s="105">
        <f t="shared" si="237"/>
        <v>0</v>
      </c>
      <c r="BG104" s="105">
        <f t="shared" si="238"/>
        <v>0</v>
      </c>
      <c r="BH104" s="105">
        <f t="shared" si="239"/>
        <v>0</v>
      </c>
      <c r="BI104" s="105" t="str">
        <f t="shared" si="208"/>
        <v>0</v>
      </c>
      <c r="BJ104" s="105" t="str">
        <f t="shared" si="209"/>
        <v>0</v>
      </c>
      <c r="BK104" s="105" t="str">
        <f t="shared" si="210"/>
        <v>0</v>
      </c>
      <c r="BL104" s="105" t="str">
        <f t="shared" si="211"/>
        <v>0</v>
      </c>
      <c r="BM104" s="105" t="str">
        <f t="shared" si="212"/>
        <v>0</v>
      </c>
      <c r="BN104" s="105" t="str">
        <f t="shared" si="213"/>
        <v>0</v>
      </c>
      <c r="BO104" s="105" t="str">
        <f t="shared" si="214"/>
        <v>0</v>
      </c>
      <c r="BP104" s="105" t="str">
        <f t="shared" si="215"/>
        <v>0</v>
      </c>
      <c r="BQ104" s="105" t="str">
        <f t="shared" si="216"/>
        <v>0</v>
      </c>
      <c r="BR104" s="105" t="str">
        <f t="shared" si="217"/>
        <v>0</v>
      </c>
      <c r="BS104" s="105" t="str">
        <f t="shared" si="218"/>
        <v>0</v>
      </c>
      <c r="BT104" s="105" t="str">
        <f t="shared" si="219"/>
        <v>0</v>
      </c>
      <c r="BU104" s="105" t="str">
        <f t="shared" si="220"/>
        <v>0</v>
      </c>
      <c r="BV104" s="105" t="str">
        <f t="shared" si="221"/>
        <v>0</v>
      </c>
      <c r="BW104" s="105" t="str">
        <f t="shared" si="222"/>
        <v>0</v>
      </c>
    </row>
    <row r="105" spans="1:75" ht="20.100000000000001" customHeight="1" thickBot="1" x14ac:dyDescent="0.35">
      <c r="A105" s="56"/>
      <c r="B105" s="81" t="s">
        <v>66</v>
      </c>
      <c r="C105" s="81">
        <v>0.91527777777777775</v>
      </c>
      <c r="D105" s="91" t="s">
        <v>175</v>
      </c>
      <c r="E105" s="91" t="s">
        <v>202</v>
      </c>
      <c r="F105" s="91" t="s">
        <v>228</v>
      </c>
      <c r="G105" s="91" t="s">
        <v>254</v>
      </c>
      <c r="H105" s="92" t="s">
        <v>280</v>
      </c>
      <c r="I105" s="93">
        <v>378</v>
      </c>
      <c r="J105" s="93">
        <f>$I105*'Campaign Total'!$F$40</f>
        <v>378</v>
      </c>
      <c r="K105" s="112">
        <f t="shared" si="223"/>
        <v>0</v>
      </c>
      <c r="L105" s="13">
        <f t="shared" si="224"/>
        <v>0</v>
      </c>
      <c r="N105" s="74"/>
      <c r="O105" s="74"/>
      <c r="P105" s="74"/>
      <c r="Q105" s="74"/>
      <c r="R105" s="74"/>
      <c r="S105" s="15"/>
      <c r="T105" s="15"/>
      <c r="U105" s="74"/>
      <c r="V105" s="74"/>
      <c r="W105" s="74"/>
      <c r="X105" s="74"/>
      <c r="Y105" s="74"/>
      <c r="Z105" s="15"/>
      <c r="AA105" s="15"/>
      <c r="AB105" s="74"/>
      <c r="AC105" s="74"/>
      <c r="AD105" s="74"/>
      <c r="AE105" s="74"/>
      <c r="AF105" s="74"/>
      <c r="AG105" s="15"/>
      <c r="AH105" s="15"/>
      <c r="AI105" s="74"/>
      <c r="AJ105" s="74"/>
      <c r="AK105" s="74"/>
      <c r="AL105" s="74"/>
      <c r="AM105" s="74"/>
      <c r="AN105" s="15"/>
      <c r="AO105" s="15"/>
      <c r="AP105" s="74"/>
      <c r="AQ105" s="74"/>
      <c r="AR105" s="74"/>
      <c r="AT105" s="105">
        <f t="shared" si="225"/>
        <v>0</v>
      </c>
      <c r="AU105" s="105">
        <f t="shared" si="226"/>
        <v>0</v>
      </c>
      <c r="AV105" s="105">
        <f t="shared" si="227"/>
        <v>0</v>
      </c>
      <c r="AW105" s="105">
        <f t="shared" si="228"/>
        <v>0</v>
      </c>
      <c r="AX105" s="105">
        <f t="shared" si="229"/>
        <v>0</v>
      </c>
      <c r="AY105" s="105">
        <f t="shared" si="230"/>
        <v>0</v>
      </c>
      <c r="AZ105" s="105">
        <f t="shared" si="231"/>
        <v>0</v>
      </c>
      <c r="BA105" s="105">
        <f t="shared" si="232"/>
        <v>0</v>
      </c>
      <c r="BB105" s="105">
        <f t="shared" si="233"/>
        <v>0</v>
      </c>
      <c r="BC105" s="105">
        <f t="shared" si="234"/>
        <v>0</v>
      </c>
      <c r="BD105" s="105">
        <f t="shared" si="235"/>
        <v>0</v>
      </c>
      <c r="BE105" s="105">
        <f t="shared" si="236"/>
        <v>0</v>
      </c>
      <c r="BF105" s="105">
        <f t="shared" si="237"/>
        <v>0</v>
      </c>
      <c r="BG105" s="105">
        <f t="shared" si="238"/>
        <v>0</v>
      </c>
      <c r="BH105" s="105">
        <f t="shared" si="239"/>
        <v>0</v>
      </c>
      <c r="BI105" s="105" t="str">
        <f t="shared" si="208"/>
        <v>0</v>
      </c>
      <c r="BJ105" s="105" t="str">
        <f t="shared" si="209"/>
        <v>0</v>
      </c>
      <c r="BK105" s="105" t="str">
        <f t="shared" si="210"/>
        <v>0</v>
      </c>
      <c r="BL105" s="105" t="str">
        <f t="shared" si="211"/>
        <v>0</v>
      </c>
      <c r="BM105" s="105" t="str">
        <f t="shared" si="212"/>
        <v>0</v>
      </c>
      <c r="BN105" s="105" t="str">
        <f t="shared" si="213"/>
        <v>0</v>
      </c>
      <c r="BO105" s="105" t="str">
        <f t="shared" si="214"/>
        <v>0</v>
      </c>
      <c r="BP105" s="105" t="str">
        <f t="shared" si="215"/>
        <v>0</v>
      </c>
      <c r="BQ105" s="105" t="str">
        <f t="shared" si="216"/>
        <v>0</v>
      </c>
      <c r="BR105" s="105" t="str">
        <f t="shared" si="217"/>
        <v>0</v>
      </c>
      <c r="BS105" s="105" t="str">
        <f t="shared" si="218"/>
        <v>0</v>
      </c>
      <c r="BT105" s="105" t="str">
        <f t="shared" si="219"/>
        <v>0</v>
      </c>
      <c r="BU105" s="105" t="str">
        <f t="shared" si="220"/>
        <v>0</v>
      </c>
      <c r="BV105" s="105" t="str">
        <f t="shared" si="221"/>
        <v>0</v>
      </c>
      <c r="BW105" s="105" t="str">
        <f t="shared" si="222"/>
        <v>0</v>
      </c>
    </row>
    <row r="106" spans="1:75" ht="20.100000000000001" customHeight="1" thickBot="1" x14ac:dyDescent="0.35">
      <c r="A106" s="56"/>
      <c r="B106" s="78" t="s">
        <v>65</v>
      </c>
      <c r="C106" s="96">
        <v>0.91736111111111107</v>
      </c>
      <c r="D106" s="210" t="s">
        <v>84</v>
      </c>
      <c r="E106" s="211"/>
      <c r="F106" s="211"/>
      <c r="G106" s="211"/>
      <c r="H106" s="212"/>
      <c r="I106" s="98"/>
      <c r="J106" s="98"/>
      <c r="K106" s="112"/>
      <c r="L106" s="13"/>
      <c r="N106" s="63"/>
      <c r="O106" s="63"/>
      <c r="P106" s="63"/>
      <c r="Q106" s="63"/>
      <c r="R106" s="63"/>
      <c r="S106" s="15"/>
      <c r="T106" s="15"/>
      <c r="U106" s="63"/>
      <c r="V106" s="63"/>
      <c r="W106" s="63"/>
      <c r="X106" s="63"/>
      <c r="Y106" s="63"/>
      <c r="Z106" s="15"/>
      <c r="AA106" s="15"/>
      <c r="AB106" s="63"/>
      <c r="AC106" s="63"/>
      <c r="AD106" s="63"/>
      <c r="AE106" s="63"/>
      <c r="AF106" s="63"/>
      <c r="AG106" s="15"/>
      <c r="AH106" s="15"/>
      <c r="AI106" s="63"/>
      <c r="AJ106" s="63"/>
      <c r="AK106" s="63"/>
      <c r="AL106" s="63"/>
      <c r="AM106" s="63"/>
      <c r="AN106" s="15"/>
      <c r="AO106" s="15"/>
      <c r="AP106" s="63"/>
      <c r="AQ106" s="63"/>
      <c r="AR106" s="63"/>
      <c r="AT106" s="105">
        <f t="shared" si="225"/>
        <v>0</v>
      </c>
      <c r="AU106" s="105">
        <f t="shared" si="226"/>
        <v>0</v>
      </c>
      <c r="AV106" s="105">
        <f t="shared" si="227"/>
        <v>0</v>
      </c>
      <c r="AW106" s="105">
        <f t="shared" si="228"/>
        <v>0</v>
      </c>
      <c r="AX106" s="105">
        <f t="shared" si="229"/>
        <v>0</v>
      </c>
      <c r="AY106" s="105">
        <f t="shared" si="230"/>
        <v>0</v>
      </c>
      <c r="AZ106" s="105">
        <f t="shared" si="231"/>
        <v>0</v>
      </c>
      <c r="BA106" s="105">
        <f t="shared" si="232"/>
        <v>0</v>
      </c>
      <c r="BB106" s="105">
        <f t="shared" si="233"/>
        <v>0</v>
      </c>
      <c r="BC106" s="105">
        <f t="shared" si="234"/>
        <v>0</v>
      </c>
      <c r="BD106" s="105">
        <f t="shared" si="235"/>
        <v>0</v>
      </c>
      <c r="BE106" s="105">
        <f t="shared" si="236"/>
        <v>0</v>
      </c>
      <c r="BF106" s="105">
        <f t="shared" si="237"/>
        <v>0</v>
      </c>
      <c r="BG106" s="105">
        <f t="shared" si="238"/>
        <v>0</v>
      </c>
      <c r="BH106" s="105">
        <f t="shared" si="239"/>
        <v>0</v>
      </c>
      <c r="BI106" s="105" t="str">
        <f t="shared" si="208"/>
        <v>0</v>
      </c>
      <c r="BJ106" s="105" t="str">
        <f t="shared" si="209"/>
        <v>0</v>
      </c>
      <c r="BK106" s="105" t="str">
        <f t="shared" si="210"/>
        <v>0</v>
      </c>
      <c r="BL106" s="105" t="str">
        <f t="shared" si="211"/>
        <v>0</v>
      </c>
      <c r="BM106" s="105" t="str">
        <f t="shared" si="212"/>
        <v>0</v>
      </c>
      <c r="BN106" s="105" t="str">
        <f t="shared" si="213"/>
        <v>0</v>
      </c>
      <c r="BO106" s="105" t="str">
        <f t="shared" si="214"/>
        <v>0</v>
      </c>
      <c r="BP106" s="105" t="str">
        <f t="shared" si="215"/>
        <v>0</v>
      </c>
      <c r="BQ106" s="105" t="str">
        <f t="shared" si="216"/>
        <v>0</v>
      </c>
      <c r="BR106" s="105" t="str">
        <f t="shared" si="217"/>
        <v>0</v>
      </c>
      <c r="BS106" s="105" t="str">
        <f t="shared" si="218"/>
        <v>0</v>
      </c>
      <c r="BT106" s="105" t="str">
        <f t="shared" si="219"/>
        <v>0</v>
      </c>
      <c r="BU106" s="105" t="str">
        <f t="shared" si="220"/>
        <v>0</v>
      </c>
      <c r="BV106" s="105" t="str">
        <f t="shared" si="221"/>
        <v>0</v>
      </c>
      <c r="BW106" s="105" t="str">
        <f t="shared" si="222"/>
        <v>0</v>
      </c>
    </row>
    <row r="107" spans="1:75" ht="20.100000000000001" customHeight="1" thickBot="1" x14ac:dyDescent="0.35">
      <c r="A107" s="56"/>
      <c r="B107" s="96" t="s">
        <v>65</v>
      </c>
      <c r="C107" s="96">
        <v>0.92708333333333337</v>
      </c>
      <c r="D107" s="210" t="s">
        <v>82</v>
      </c>
      <c r="E107" s="211"/>
      <c r="F107" s="211"/>
      <c r="G107" s="211"/>
      <c r="H107" s="212"/>
      <c r="I107" s="98"/>
      <c r="J107" s="98"/>
      <c r="K107" s="112"/>
      <c r="L107" s="13"/>
      <c r="N107" s="63"/>
      <c r="O107" s="63"/>
      <c r="P107" s="63"/>
      <c r="Q107" s="63"/>
      <c r="R107" s="63"/>
      <c r="S107" s="15"/>
      <c r="T107" s="15"/>
      <c r="U107" s="63"/>
      <c r="V107" s="63"/>
      <c r="W107" s="63"/>
      <c r="X107" s="63"/>
      <c r="Y107" s="63"/>
      <c r="Z107" s="15"/>
      <c r="AA107" s="15"/>
      <c r="AB107" s="63"/>
      <c r="AC107" s="63"/>
      <c r="AD107" s="63"/>
      <c r="AE107" s="63"/>
      <c r="AF107" s="63"/>
      <c r="AG107" s="15"/>
      <c r="AH107" s="15"/>
      <c r="AI107" s="63"/>
      <c r="AJ107" s="63"/>
      <c r="AK107" s="63"/>
      <c r="AL107" s="63"/>
      <c r="AM107" s="63"/>
      <c r="AN107" s="15"/>
      <c r="AO107" s="15"/>
      <c r="AP107" s="63"/>
      <c r="AQ107" s="63"/>
      <c r="AR107" s="63"/>
      <c r="AT107" s="105">
        <f t="shared" si="225"/>
        <v>0</v>
      </c>
      <c r="AU107" s="105">
        <f t="shared" si="226"/>
        <v>0</v>
      </c>
      <c r="AV107" s="105">
        <f t="shared" si="227"/>
        <v>0</v>
      </c>
      <c r="AW107" s="105">
        <f t="shared" si="228"/>
        <v>0</v>
      </c>
      <c r="AX107" s="105">
        <f t="shared" si="229"/>
        <v>0</v>
      </c>
      <c r="AY107" s="105">
        <f t="shared" si="230"/>
        <v>0</v>
      </c>
      <c r="AZ107" s="105">
        <f t="shared" si="231"/>
        <v>0</v>
      </c>
      <c r="BA107" s="105">
        <f t="shared" si="232"/>
        <v>0</v>
      </c>
      <c r="BB107" s="105">
        <f t="shared" si="233"/>
        <v>0</v>
      </c>
      <c r="BC107" s="105">
        <f t="shared" si="234"/>
        <v>0</v>
      </c>
      <c r="BD107" s="105">
        <f t="shared" si="235"/>
        <v>0</v>
      </c>
      <c r="BE107" s="105">
        <f t="shared" si="236"/>
        <v>0</v>
      </c>
      <c r="BF107" s="105">
        <f t="shared" si="237"/>
        <v>0</v>
      </c>
      <c r="BG107" s="105">
        <f t="shared" si="238"/>
        <v>0</v>
      </c>
      <c r="BH107" s="105">
        <f t="shared" si="239"/>
        <v>0</v>
      </c>
      <c r="BI107" s="105" t="str">
        <f t="shared" si="208"/>
        <v>0</v>
      </c>
      <c r="BJ107" s="105" t="str">
        <f t="shared" si="209"/>
        <v>0</v>
      </c>
      <c r="BK107" s="105" t="str">
        <f t="shared" si="210"/>
        <v>0</v>
      </c>
      <c r="BL107" s="105" t="str">
        <f t="shared" si="211"/>
        <v>0</v>
      </c>
      <c r="BM107" s="105" t="str">
        <f t="shared" si="212"/>
        <v>0</v>
      </c>
      <c r="BN107" s="105" t="str">
        <f t="shared" si="213"/>
        <v>0</v>
      </c>
      <c r="BO107" s="105" t="str">
        <f t="shared" si="214"/>
        <v>0</v>
      </c>
      <c r="BP107" s="105" t="str">
        <f t="shared" si="215"/>
        <v>0</v>
      </c>
      <c r="BQ107" s="105" t="str">
        <f t="shared" si="216"/>
        <v>0</v>
      </c>
      <c r="BR107" s="105" t="str">
        <f t="shared" si="217"/>
        <v>0</v>
      </c>
      <c r="BS107" s="105" t="str">
        <f t="shared" si="218"/>
        <v>0</v>
      </c>
      <c r="BT107" s="105" t="str">
        <f t="shared" si="219"/>
        <v>0</v>
      </c>
      <c r="BU107" s="105" t="str">
        <f t="shared" si="220"/>
        <v>0</v>
      </c>
      <c r="BV107" s="105" t="str">
        <f t="shared" si="221"/>
        <v>0</v>
      </c>
      <c r="BW107" s="105" t="str">
        <f t="shared" si="222"/>
        <v>0</v>
      </c>
    </row>
    <row r="108" spans="1:75" ht="20.100000000000001" customHeight="1" thickBot="1" x14ac:dyDescent="0.35">
      <c r="A108" s="55"/>
      <c r="B108" s="81" t="s">
        <v>66</v>
      </c>
      <c r="C108" s="81">
        <v>0.94097222222222221</v>
      </c>
      <c r="D108" s="102" t="s">
        <v>176</v>
      </c>
      <c r="E108" s="102" t="s">
        <v>203</v>
      </c>
      <c r="F108" s="102" t="s">
        <v>229</v>
      </c>
      <c r="G108" s="102" t="s">
        <v>255</v>
      </c>
      <c r="H108" s="102" t="s">
        <v>281</v>
      </c>
      <c r="I108" s="93">
        <v>163</v>
      </c>
      <c r="J108" s="93">
        <f>$I108*'Campaign Total'!$F$40</f>
        <v>163</v>
      </c>
      <c r="K108" s="112">
        <f t="shared" ref="K108" si="240">SUM(AT108:BH108)</f>
        <v>0</v>
      </c>
      <c r="L108" s="13">
        <f t="shared" ref="L108" si="241">SUM(BI108:BW108)</f>
        <v>0</v>
      </c>
      <c r="N108" s="74"/>
      <c r="O108" s="74"/>
      <c r="P108" s="74"/>
      <c r="Q108" s="74"/>
      <c r="R108" s="74"/>
      <c r="S108" s="15"/>
      <c r="T108" s="15"/>
      <c r="U108" s="74"/>
      <c r="V108" s="74"/>
      <c r="W108" s="74"/>
      <c r="X108" s="74"/>
      <c r="Y108" s="74"/>
      <c r="Z108" s="15"/>
      <c r="AA108" s="15"/>
      <c r="AB108" s="74"/>
      <c r="AC108" s="74"/>
      <c r="AD108" s="74"/>
      <c r="AE108" s="74"/>
      <c r="AF108" s="74"/>
      <c r="AG108" s="15"/>
      <c r="AH108" s="15"/>
      <c r="AI108" s="74"/>
      <c r="AJ108" s="74"/>
      <c r="AK108" s="74"/>
      <c r="AL108" s="74"/>
      <c r="AM108" s="74"/>
      <c r="AN108" s="15"/>
      <c r="AO108" s="15"/>
      <c r="AP108" s="74"/>
      <c r="AQ108" s="74"/>
      <c r="AR108" s="74"/>
      <c r="AT108" s="105">
        <f t="shared" si="225"/>
        <v>0</v>
      </c>
      <c r="AU108" s="105">
        <f t="shared" si="226"/>
        <v>0</v>
      </c>
      <c r="AV108" s="105">
        <f t="shared" si="227"/>
        <v>0</v>
      </c>
      <c r="AW108" s="105">
        <f t="shared" si="228"/>
        <v>0</v>
      </c>
      <c r="AX108" s="105">
        <f t="shared" si="229"/>
        <v>0</v>
      </c>
      <c r="AY108" s="105">
        <f t="shared" si="230"/>
        <v>0</v>
      </c>
      <c r="AZ108" s="105">
        <f t="shared" si="231"/>
        <v>0</v>
      </c>
      <c r="BA108" s="105">
        <f t="shared" si="232"/>
        <v>0</v>
      </c>
      <c r="BB108" s="105">
        <f t="shared" si="233"/>
        <v>0</v>
      </c>
      <c r="BC108" s="105">
        <f t="shared" si="234"/>
        <v>0</v>
      </c>
      <c r="BD108" s="105">
        <f t="shared" si="235"/>
        <v>0</v>
      </c>
      <c r="BE108" s="105">
        <f t="shared" si="236"/>
        <v>0</v>
      </c>
      <c r="BF108" s="105">
        <f t="shared" si="237"/>
        <v>0</v>
      </c>
      <c r="BG108" s="105">
        <f t="shared" si="238"/>
        <v>0</v>
      </c>
      <c r="BH108" s="105">
        <f t="shared" si="239"/>
        <v>0</v>
      </c>
      <c r="BI108" s="105" t="str">
        <f t="shared" ref="BI108:BI109" si="242">IF(AT108&gt;0,($J108*AT108*$F$14),"0")</f>
        <v>0</v>
      </c>
      <c r="BJ108" s="105" t="str">
        <f t="shared" ref="BJ108:BJ109" si="243">IF(AU108&gt;0,($J108*AU108*$F$15),"0")</f>
        <v>0</v>
      </c>
      <c r="BK108" s="105" t="str">
        <f t="shared" ref="BK108:BK109" si="244">IF(AV108&gt;0,($J108*AV108*$F$16),"0")</f>
        <v>0</v>
      </c>
      <c r="BL108" s="105" t="str">
        <f t="shared" ref="BL108:BL109" si="245">IF(AW108&gt;0,($J108*AW108*$F$17),"0")</f>
        <v>0</v>
      </c>
      <c r="BM108" s="105" t="str">
        <f t="shared" ref="BM108:BM109" si="246">IF(AX108&gt;0,($J108*AX108*$F$17),"0")</f>
        <v>0</v>
      </c>
      <c r="BN108" s="105" t="str">
        <f t="shared" ref="BN108:BN109" si="247">IF(AY108&gt;0,($J108*AY108*$F$19),"0")</f>
        <v>0</v>
      </c>
      <c r="BO108" s="105" t="str">
        <f t="shared" ref="BO108:BO109" si="248">IF(AZ108&gt;0,($J108*AZ108*$F$20),"0")</f>
        <v>0</v>
      </c>
      <c r="BP108" s="105" t="str">
        <f t="shared" ref="BP108:BP109" si="249">IF(BA108&gt;0,($J108*BA108*$F$21),"0")</f>
        <v>0</v>
      </c>
      <c r="BQ108" s="105" t="str">
        <f t="shared" ref="BQ108:BQ109" si="250">IF(BB108&gt;0,($J108*BB108*$F$22),"0")</f>
        <v>0</v>
      </c>
      <c r="BR108" s="105" t="str">
        <f t="shared" ref="BR108:BR109" si="251">IF(BC108&gt;0,($J108*BC108*$F$23),"0")</f>
        <v>0</v>
      </c>
      <c r="BS108" s="105" t="str">
        <f t="shared" ref="BS108:BS109" si="252">IF(BD108&gt;0,($J108*BD108*$F$24),"0")</f>
        <v>0</v>
      </c>
      <c r="BT108" s="105" t="str">
        <f t="shared" ref="BT108:BT109" si="253">IF(BE108&gt;0,($J108*BE108*$F$25),"0")</f>
        <v>0</v>
      </c>
      <c r="BU108" s="105" t="str">
        <f t="shared" ref="BU108:BU109" si="254">IF(BF108&gt;0,($J108*BF108*$F$26),"0")</f>
        <v>0</v>
      </c>
      <c r="BV108" s="105" t="str">
        <f t="shared" ref="BV108:BV109" si="255">IF(BG108&gt;0,($J108*BG108*$F$27),"0")</f>
        <v>0</v>
      </c>
      <c r="BW108" s="105" t="str">
        <f t="shared" ref="BW108:BW109" si="256">IF(BH108&gt;0,($J108*BH108*$F$28),"0")</f>
        <v>0</v>
      </c>
    </row>
    <row r="109" spans="1:75" ht="20.100000000000001" customHeight="1" thickBot="1" x14ac:dyDescent="0.35">
      <c r="A109" s="56"/>
      <c r="B109" s="96" t="s">
        <v>65</v>
      </c>
      <c r="C109" s="96">
        <v>0.94444444444444453</v>
      </c>
      <c r="D109" s="210" t="s">
        <v>82</v>
      </c>
      <c r="E109" s="211"/>
      <c r="F109" s="211"/>
      <c r="G109" s="211"/>
      <c r="H109" s="212"/>
      <c r="I109" s="98"/>
      <c r="J109" s="98"/>
      <c r="K109" s="112"/>
      <c r="L109" s="13"/>
      <c r="N109" s="63"/>
      <c r="O109" s="63"/>
      <c r="P109" s="63"/>
      <c r="Q109" s="63"/>
      <c r="R109" s="63"/>
      <c r="S109" s="15"/>
      <c r="T109" s="15"/>
      <c r="U109" s="63"/>
      <c r="V109" s="63"/>
      <c r="W109" s="63"/>
      <c r="X109" s="63"/>
      <c r="Y109" s="63"/>
      <c r="Z109" s="15"/>
      <c r="AA109" s="15"/>
      <c r="AB109" s="63"/>
      <c r="AC109" s="63"/>
      <c r="AD109" s="63"/>
      <c r="AE109" s="63"/>
      <c r="AF109" s="63"/>
      <c r="AG109" s="15"/>
      <c r="AH109" s="15"/>
      <c r="AI109" s="63"/>
      <c r="AJ109" s="63"/>
      <c r="AK109" s="63"/>
      <c r="AL109" s="63"/>
      <c r="AM109" s="63"/>
      <c r="AN109" s="15"/>
      <c r="AO109" s="15"/>
      <c r="AP109" s="63"/>
      <c r="AQ109" s="63"/>
      <c r="AR109" s="63"/>
      <c r="AT109" s="105">
        <f t="shared" si="225"/>
        <v>0</v>
      </c>
      <c r="AU109" s="105">
        <f t="shared" si="226"/>
        <v>0</v>
      </c>
      <c r="AV109" s="105">
        <f t="shared" si="227"/>
        <v>0</v>
      </c>
      <c r="AW109" s="105">
        <f t="shared" si="228"/>
        <v>0</v>
      </c>
      <c r="AX109" s="105">
        <f t="shared" si="229"/>
        <v>0</v>
      </c>
      <c r="AY109" s="105">
        <f t="shared" si="230"/>
        <v>0</v>
      </c>
      <c r="AZ109" s="105">
        <f t="shared" si="231"/>
        <v>0</v>
      </c>
      <c r="BA109" s="105">
        <f t="shared" si="232"/>
        <v>0</v>
      </c>
      <c r="BB109" s="105">
        <f t="shared" si="233"/>
        <v>0</v>
      </c>
      <c r="BC109" s="105">
        <f t="shared" si="234"/>
        <v>0</v>
      </c>
      <c r="BD109" s="105">
        <f t="shared" si="235"/>
        <v>0</v>
      </c>
      <c r="BE109" s="105">
        <f t="shared" si="236"/>
        <v>0</v>
      </c>
      <c r="BF109" s="105">
        <f t="shared" si="237"/>
        <v>0</v>
      </c>
      <c r="BG109" s="105">
        <f t="shared" si="238"/>
        <v>0</v>
      </c>
      <c r="BH109" s="105">
        <f t="shared" si="239"/>
        <v>0</v>
      </c>
      <c r="BI109" s="105" t="str">
        <f t="shared" si="242"/>
        <v>0</v>
      </c>
      <c r="BJ109" s="105" t="str">
        <f t="shared" si="243"/>
        <v>0</v>
      </c>
      <c r="BK109" s="105" t="str">
        <f t="shared" si="244"/>
        <v>0</v>
      </c>
      <c r="BL109" s="105" t="str">
        <f t="shared" si="245"/>
        <v>0</v>
      </c>
      <c r="BM109" s="105" t="str">
        <f t="shared" si="246"/>
        <v>0</v>
      </c>
      <c r="BN109" s="105" t="str">
        <f t="shared" si="247"/>
        <v>0</v>
      </c>
      <c r="BO109" s="105" t="str">
        <f t="shared" si="248"/>
        <v>0</v>
      </c>
      <c r="BP109" s="105" t="str">
        <f t="shared" si="249"/>
        <v>0</v>
      </c>
      <c r="BQ109" s="105" t="str">
        <f t="shared" si="250"/>
        <v>0</v>
      </c>
      <c r="BR109" s="105" t="str">
        <f t="shared" si="251"/>
        <v>0</v>
      </c>
      <c r="BS109" s="105" t="str">
        <f t="shared" si="252"/>
        <v>0</v>
      </c>
      <c r="BT109" s="105" t="str">
        <f t="shared" si="253"/>
        <v>0</v>
      </c>
      <c r="BU109" s="105" t="str">
        <f t="shared" si="254"/>
        <v>0</v>
      </c>
      <c r="BV109" s="105" t="str">
        <f t="shared" si="255"/>
        <v>0</v>
      </c>
      <c r="BW109" s="105" t="str">
        <f t="shared" si="256"/>
        <v>0</v>
      </c>
    </row>
    <row r="110" spans="1:75" ht="20.100000000000001" customHeight="1" thickBot="1" x14ac:dyDescent="0.35">
      <c r="A110" s="55"/>
      <c r="B110" s="81" t="s">
        <v>66</v>
      </c>
      <c r="C110" s="81">
        <v>0.95833333333333337</v>
      </c>
      <c r="D110" s="102" t="s">
        <v>177</v>
      </c>
      <c r="E110" s="102" t="s">
        <v>204</v>
      </c>
      <c r="F110" s="102" t="s">
        <v>230</v>
      </c>
      <c r="G110" s="102" t="s">
        <v>256</v>
      </c>
      <c r="H110" s="102" t="s">
        <v>282</v>
      </c>
      <c r="I110" s="93">
        <v>174</v>
      </c>
      <c r="J110" s="93">
        <f>$I110*'Campaign Total'!$F$40</f>
        <v>174</v>
      </c>
      <c r="K110" s="112">
        <f t="shared" ref="K110" si="257">SUM(AT110:BH110)</f>
        <v>0</v>
      </c>
      <c r="L110" s="13">
        <f t="shared" ref="L110" si="258">SUM(BI110:BW110)</f>
        <v>0</v>
      </c>
      <c r="N110" s="74"/>
      <c r="O110" s="74"/>
      <c r="P110" s="74"/>
      <c r="Q110" s="74"/>
      <c r="R110" s="74"/>
      <c r="S110" s="15"/>
      <c r="T110" s="15"/>
      <c r="U110" s="74"/>
      <c r="V110" s="74"/>
      <c r="W110" s="74"/>
      <c r="X110" s="74"/>
      <c r="Y110" s="74"/>
      <c r="Z110" s="15"/>
      <c r="AA110" s="15"/>
      <c r="AB110" s="74"/>
      <c r="AC110" s="74"/>
      <c r="AD110" s="74"/>
      <c r="AE110" s="74"/>
      <c r="AF110" s="74"/>
      <c r="AG110" s="15"/>
      <c r="AH110" s="15"/>
      <c r="AI110" s="74"/>
      <c r="AJ110" s="74"/>
      <c r="AK110" s="74"/>
      <c r="AL110" s="74"/>
      <c r="AM110" s="74"/>
      <c r="AN110" s="15"/>
      <c r="AO110" s="15"/>
      <c r="AP110" s="74"/>
      <c r="AQ110" s="74"/>
      <c r="AR110" s="74"/>
      <c r="AT110" s="105">
        <f t="shared" si="225"/>
        <v>0</v>
      </c>
      <c r="AU110" s="105">
        <f t="shared" si="226"/>
        <v>0</v>
      </c>
      <c r="AV110" s="105">
        <f t="shared" si="227"/>
        <v>0</v>
      </c>
      <c r="AW110" s="105">
        <f t="shared" si="228"/>
        <v>0</v>
      </c>
      <c r="AX110" s="105">
        <f t="shared" si="229"/>
        <v>0</v>
      </c>
      <c r="AY110" s="105">
        <f t="shared" si="230"/>
        <v>0</v>
      </c>
      <c r="AZ110" s="105">
        <f t="shared" si="231"/>
        <v>0</v>
      </c>
      <c r="BA110" s="105">
        <f t="shared" si="232"/>
        <v>0</v>
      </c>
      <c r="BB110" s="105">
        <f t="shared" si="233"/>
        <v>0</v>
      </c>
      <c r="BC110" s="105">
        <f t="shared" si="234"/>
        <v>0</v>
      </c>
      <c r="BD110" s="105">
        <f t="shared" si="235"/>
        <v>0</v>
      </c>
      <c r="BE110" s="105">
        <f t="shared" si="236"/>
        <v>0</v>
      </c>
      <c r="BF110" s="105">
        <f t="shared" si="237"/>
        <v>0</v>
      </c>
      <c r="BG110" s="105">
        <f t="shared" si="238"/>
        <v>0</v>
      </c>
      <c r="BH110" s="105">
        <f t="shared" si="239"/>
        <v>0</v>
      </c>
      <c r="BI110" s="105" t="str">
        <f t="shared" si="208"/>
        <v>0</v>
      </c>
      <c r="BJ110" s="105" t="str">
        <f t="shared" si="209"/>
        <v>0</v>
      </c>
      <c r="BK110" s="105" t="str">
        <f t="shared" si="210"/>
        <v>0</v>
      </c>
      <c r="BL110" s="105" t="str">
        <f t="shared" si="211"/>
        <v>0</v>
      </c>
      <c r="BM110" s="105" t="str">
        <f t="shared" si="212"/>
        <v>0</v>
      </c>
      <c r="BN110" s="105" t="str">
        <f t="shared" si="213"/>
        <v>0</v>
      </c>
      <c r="BO110" s="105" t="str">
        <f t="shared" si="214"/>
        <v>0</v>
      </c>
      <c r="BP110" s="105" t="str">
        <f t="shared" si="215"/>
        <v>0</v>
      </c>
      <c r="BQ110" s="105" t="str">
        <f t="shared" si="216"/>
        <v>0</v>
      </c>
      <c r="BR110" s="105" t="str">
        <f t="shared" si="217"/>
        <v>0</v>
      </c>
      <c r="BS110" s="105" t="str">
        <f t="shared" si="218"/>
        <v>0</v>
      </c>
      <c r="BT110" s="105" t="str">
        <f t="shared" si="219"/>
        <v>0</v>
      </c>
      <c r="BU110" s="105" t="str">
        <f t="shared" si="220"/>
        <v>0</v>
      </c>
      <c r="BV110" s="105" t="str">
        <f t="shared" si="221"/>
        <v>0</v>
      </c>
      <c r="BW110" s="105" t="str">
        <f t="shared" si="222"/>
        <v>0</v>
      </c>
    </row>
    <row r="111" spans="1:75" ht="20.100000000000001" customHeight="1" thickBot="1" x14ac:dyDescent="0.35">
      <c r="A111" s="55"/>
      <c r="B111" s="96" t="s">
        <v>65</v>
      </c>
      <c r="C111" s="96">
        <v>0.96875</v>
      </c>
      <c r="D111" s="210" t="s">
        <v>82</v>
      </c>
      <c r="E111" s="211"/>
      <c r="F111" s="211"/>
      <c r="G111" s="211"/>
      <c r="H111" s="217"/>
      <c r="I111" s="103"/>
      <c r="J111" s="103"/>
      <c r="K111" s="112"/>
      <c r="L111" s="13"/>
      <c r="N111" s="63"/>
      <c r="O111" s="63"/>
      <c r="P111" s="63"/>
      <c r="Q111" s="63"/>
      <c r="R111" s="63"/>
      <c r="S111" s="15"/>
      <c r="T111" s="15"/>
      <c r="U111" s="63"/>
      <c r="V111" s="63"/>
      <c r="W111" s="63"/>
      <c r="X111" s="63"/>
      <c r="Y111" s="63"/>
      <c r="Z111" s="15"/>
      <c r="AA111" s="15"/>
      <c r="AB111" s="63"/>
      <c r="AC111" s="63"/>
      <c r="AD111" s="63"/>
      <c r="AE111" s="63"/>
      <c r="AF111" s="63"/>
      <c r="AG111" s="15"/>
      <c r="AH111" s="15"/>
      <c r="AI111" s="63"/>
      <c r="AJ111" s="63"/>
      <c r="AK111" s="63"/>
      <c r="AL111" s="63"/>
      <c r="AM111" s="63"/>
      <c r="AN111" s="15"/>
      <c r="AO111" s="15"/>
      <c r="AP111" s="63"/>
      <c r="AQ111" s="63"/>
      <c r="AR111" s="63"/>
      <c r="AT111" s="105">
        <f t="shared" si="225"/>
        <v>0</v>
      </c>
      <c r="AU111" s="105">
        <f t="shared" si="226"/>
        <v>0</v>
      </c>
      <c r="AV111" s="105">
        <f t="shared" si="227"/>
        <v>0</v>
      </c>
      <c r="AW111" s="105">
        <f t="shared" si="228"/>
        <v>0</v>
      </c>
      <c r="AX111" s="105">
        <f t="shared" si="229"/>
        <v>0</v>
      </c>
      <c r="AY111" s="105">
        <f t="shared" si="230"/>
        <v>0</v>
      </c>
      <c r="AZ111" s="105">
        <f t="shared" si="231"/>
        <v>0</v>
      </c>
      <c r="BA111" s="105">
        <f t="shared" si="232"/>
        <v>0</v>
      </c>
      <c r="BB111" s="105">
        <f t="shared" si="233"/>
        <v>0</v>
      </c>
      <c r="BC111" s="105">
        <f t="shared" si="234"/>
        <v>0</v>
      </c>
      <c r="BD111" s="105">
        <f t="shared" si="235"/>
        <v>0</v>
      </c>
      <c r="BE111" s="105">
        <f t="shared" si="236"/>
        <v>0</v>
      </c>
      <c r="BF111" s="105">
        <f t="shared" si="237"/>
        <v>0</v>
      </c>
      <c r="BG111" s="105">
        <f t="shared" si="238"/>
        <v>0</v>
      </c>
      <c r="BH111" s="105">
        <f t="shared" si="239"/>
        <v>0</v>
      </c>
      <c r="BI111" s="105" t="str">
        <f t="shared" si="208"/>
        <v>0</v>
      </c>
      <c r="BJ111" s="105" t="str">
        <f t="shared" si="209"/>
        <v>0</v>
      </c>
      <c r="BK111" s="105" t="str">
        <f t="shared" si="210"/>
        <v>0</v>
      </c>
      <c r="BL111" s="105" t="str">
        <f t="shared" si="211"/>
        <v>0</v>
      </c>
      <c r="BM111" s="105" t="str">
        <f t="shared" si="212"/>
        <v>0</v>
      </c>
      <c r="BN111" s="105" t="str">
        <f t="shared" si="213"/>
        <v>0</v>
      </c>
      <c r="BO111" s="105" t="str">
        <f t="shared" si="214"/>
        <v>0</v>
      </c>
      <c r="BP111" s="105" t="str">
        <f t="shared" si="215"/>
        <v>0</v>
      </c>
      <c r="BQ111" s="105" t="str">
        <f t="shared" si="216"/>
        <v>0</v>
      </c>
      <c r="BR111" s="105" t="str">
        <f t="shared" si="217"/>
        <v>0</v>
      </c>
      <c r="BS111" s="105" t="str">
        <f t="shared" si="218"/>
        <v>0</v>
      </c>
      <c r="BT111" s="105" t="str">
        <f t="shared" si="219"/>
        <v>0</v>
      </c>
      <c r="BU111" s="105" t="str">
        <f t="shared" si="220"/>
        <v>0</v>
      </c>
      <c r="BV111" s="105" t="str">
        <f t="shared" si="221"/>
        <v>0</v>
      </c>
      <c r="BW111" s="105" t="str">
        <f t="shared" si="222"/>
        <v>0</v>
      </c>
    </row>
    <row r="112" spans="1:75" ht="20.100000000000001" customHeight="1" thickBot="1" x14ac:dyDescent="0.35">
      <c r="A112" s="55"/>
      <c r="B112" s="81" t="s">
        <v>66</v>
      </c>
      <c r="C112" s="81">
        <v>0.98263888888888884</v>
      </c>
      <c r="D112" s="102" t="s">
        <v>389</v>
      </c>
      <c r="E112" s="102" t="s">
        <v>390</v>
      </c>
      <c r="F112" s="102" t="s">
        <v>391</v>
      </c>
      <c r="G112" s="102" t="s">
        <v>392</v>
      </c>
      <c r="H112" s="102" t="s">
        <v>393</v>
      </c>
      <c r="I112" s="93">
        <v>179</v>
      </c>
      <c r="J112" s="93">
        <f>$I112*'Campaign Total'!$F$40</f>
        <v>179</v>
      </c>
      <c r="K112" s="112">
        <f t="shared" ref="K112" si="259">SUM(AT112:BH112)</f>
        <v>0</v>
      </c>
      <c r="L112" s="13">
        <f t="shared" ref="L112" si="260">SUM(BI112:BW112)</f>
        <v>0</v>
      </c>
      <c r="N112" s="74"/>
      <c r="O112" s="74"/>
      <c r="P112" s="74"/>
      <c r="Q112" s="74"/>
      <c r="R112" s="74"/>
      <c r="S112" s="15"/>
      <c r="T112" s="15"/>
      <c r="U112" s="74"/>
      <c r="V112" s="74"/>
      <c r="W112" s="74"/>
      <c r="X112" s="74"/>
      <c r="Y112" s="74"/>
      <c r="Z112" s="15"/>
      <c r="AA112" s="15"/>
      <c r="AB112" s="74"/>
      <c r="AC112" s="74"/>
      <c r="AD112" s="74"/>
      <c r="AE112" s="74"/>
      <c r="AF112" s="74"/>
      <c r="AG112" s="15"/>
      <c r="AH112" s="15"/>
      <c r="AI112" s="74"/>
      <c r="AJ112" s="74"/>
      <c r="AK112" s="74"/>
      <c r="AL112" s="74"/>
      <c r="AM112" s="74"/>
      <c r="AN112" s="15"/>
      <c r="AO112" s="15"/>
      <c r="AP112" s="74"/>
      <c r="AQ112" s="74"/>
      <c r="AR112" s="74"/>
      <c r="AT112" s="105">
        <f t="shared" si="225"/>
        <v>0</v>
      </c>
      <c r="AU112" s="105">
        <f t="shared" si="226"/>
        <v>0</v>
      </c>
      <c r="AV112" s="105">
        <f t="shared" si="227"/>
        <v>0</v>
      </c>
      <c r="AW112" s="105">
        <f t="shared" si="228"/>
        <v>0</v>
      </c>
      <c r="AX112" s="105">
        <f t="shared" si="229"/>
        <v>0</v>
      </c>
      <c r="AY112" s="105">
        <f t="shared" si="230"/>
        <v>0</v>
      </c>
      <c r="AZ112" s="105">
        <f t="shared" si="231"/>
        <v>0</v>
      </c>
      <c r="BA112" s="105">
        <f t="shared" si="232"/>
        <v>0</v>
      </c>
      <c r="BB112" s="105">
        <f t="shared" si="233"/>
        <v>0</v>
      </c>
      <c r="BC112" s="105">
        <f t="shared" si="234"/>
        <v>0</v>
      </c>
      <c r="BD112" s="105">
        <f t="shared" si="235"/>
        <v>0</v>
      </c>
      <c r="BE112" s="105">
        <f t="shared" si="236"/>
        <v>0</v>
      </c>
      <c r="BF112" s="105">
        <f t="shared" si="237"/>
        <v>0</v>
      </c>
      <c r="BG112" s="105">
        <f t="shared" si="238"/>
        <v>0</v>
      </c>
      <c r="BH112" s="105">
        <f t="shared" si="239"/>
        <v>0</v>
      </c>
      <c r="BI112" s="105" t="str">
        <f t="shared" ref="BI112" si="261">IF(AT112&gt;0,($J112*AT112*$F$14),"0")</f>
        <v>0</v>
      </c>
      <c r="BJ112" s="105" t="str">
        <f t="shared" ref="BJ112" si="262">IF(AU112&gt;0,($J112*AU112*$F$15),"0")</f>
        <v>0</v>
      </c>
      <c r="BK112" s="105" t="str">
        <f t="shared" ref="BK112" si="263">IF(AV112&gt;0,($J112*AV112*$F$16),"0")</f>
        <v>0</v>
      </c>
      <c r="BL112" s="105" t="str">
        <f t="shared" ref="BL112" si="264">IF(AW112&gt;0,($J112*AW112*$F$17),"0")</f>
        <v>0</v>
      </c>
      <c r="BM112" s="105" t="str">
        <f t="shared" ref="BM112" si="265">IF(AX112&gt;0,($J112*AX112*$F$17),"0")</f>
        <v>0</v>
      </c>
      <c r="BN112" s="105" t="str">
        <f t="shared" ref="BN112" si="266">IF(AY112&gt;0,($J112*AY112*$F$19),"0")</f>
        <v>0</v>
      </c>
      <c r="BO112" s="105" t="str">
        <f t="shared" ref="BO112" si="267">IF(AZ112&gt;0,($J112*AZ112*$F$20),"0")</f>
        <v>0</v>
      </c>
      <c r="BP112" s="105" t="str">
        <f t="shared" ref="BP112" si="268">IF(BA112&gt;0,($J112*BA112*$F$21),"0")</f>
        <v>0</v>
      </c>
      <c r="BQ112" s="105" t="str">
        <f t="shared" ref="BQ112" si="269">IF(BB112&gt;0,($J112*BB112*$F$22),"0")</f>
        <v>0</v>
      </c>
      <c r="BR112" s="105" t="str">
        <f t="shared" ref="BR112" si="270">IF(BC112&gt;0,($J112*BC112*$F$23),"0")</f>
        <v>0</v>
      </c>
      <c r="BS112" s="105" t="str">
        <f t="shared" ref="BS112" si="271">IF(BD112&gt;0,($J112*BD112*$F$24),"0")</f>
        <v>0</v>
      </c>
      <c r="BT112" s="105" t="str">
        <f t="shared" ref="BT112" si="272">IF(BE112&gt;0,($J112*BE112*$F$25),"0")</f>
        <v>0</v>
      </c>
      <c r="BU112" s="105" t="str">
        <f t="shared" ref="BU112" si="273">IF(BF112&gt;0,($J112*BF112*$F$26),"0")</f>
        <v>0</v>
      </c>
      <c r="BV112" s="105" t="str">
        <f t="shared" ref="BV112" si="274">IF(BG112&gt;0,($J112*BG112*$F$27),"0")</f>
        <v>0</v>
      </c>
      <c r="BW112" s="105" t="str">
        <f t="shared" ref="BW112" si="275">IF(BH112&gt;0,($J112*BH112*$F$28),"0")</f>
        <v>0</v>
      </c>
    </row>
    <row r="113" spans="1:75" ht="20.100000000000001" customHeight="1" thickBot="1" x14ac:dyDescent="0.35">
      <c r="A113" s="55"/>
      <c r="B113" s="96" t="s">
        <v>65</v>
      </c>
      <c r="C113" s="96">
        <v>0.98611111111111116</v>
      </c>
      <c r="D113" s="210" t="s">
        <v>82</v>
      </c>
      <c r="E113" s="211"/>
      <c r="F113" s="211"/>
      <c r="G113" s="211"/>
      <c r="H113" s="212"/>
      <c r="I113" s="103"/>
      <c r="J113" s="103"/>
      <c r="K113" s="112"/>
      <c r="L113" s="13"/>
      <c r="N113" s="63"/>
      <c r="O113" s="63"/>
      <c r="P113" s="63"/>
      <c r="Q113" s="63"/>
      <c r="R113" s="63"/>
      <c r="S113" s="15"/>
      <c r="T113" s="15"/>
      <c r="U113" s="63"/>
      <c r="V113" s="63"/>
      <c r="W113" s="63"/>
      <c r="X113" s="63"/>
      <c r="Y113" s="63"/>
      <c r="Z113" s="15"/>
      <c r="AA113" s="15"/>
      <c r="AB113" s="63"/>
      <c r="AC113" s="63"/>
      <c r="AD113" s="63"/>
      <c r="AE113" s="63"/>
      <c r="AF113" s="63"/>
      <c r="AG113" s="15"/>
      <c r="AH113" s="15"/>
      <c r="AI113" s="63"/>
      <c r="AJ113" s="63"/>
      <c r="AK113" s="63"/>
      <c r="AL113" s="63"/>
      <c r="AM113" s="63"/>
      <c r="AN113" s="15"/>
      <c r="AO113" s="15"/>
      <c r="AP113" s="63"/>
      <c r="AQ113" s="63"/>
      <c r="AR113" s="63"/>
      <c r="AT113" s="105">
        <f t="shared" si="225"/>
        <v>0</v>
      </c>
      <c r="AU113" s="105">
        <f t="shared" si="226"/>
        <v>0</v>
      </c>
      <c r="AV113" s="105">
        <f t="shared" si="227"/>
        <v>0</v>
      </c>
      <c r="AW113" s="105">
        <f t="shared" si="228"/>
        <v>0</v>
      </c>
      <c r="AX113" s="105">
        <f t="shared" si="229"/>
        <v>0</v>
      </c>
      <c r="AY113" s="105">
        <f t="shared" si="230"/>
        <v>0</v>
      </c>
      <c r="AZ113" s="105">
        <f t="shared" si="231"/>
        <v>0</v>
      </c>
      <c r="BA113" s="105">
        <f t="shared" si="232"/>
        <v>0</v>
      </c>
      <c r="BB113" s="105">
        <f t="shared" si="233"/>
        <v>0</v>
      </c>
      <c r="BC113" s="105">
        <f t="shared" si="234"/>
        <v>0</v>
      </c>
      <c r="BD113" s="105">
        <f t="shared" si="235"/>
        <v>0</v>
      </c>
      <c r="BE113" s="105">
        <f t="shared" si="236"/>
        <v>0</v>
      </c>
      <c r="BF113" s="105">
        <f t="shared" si="237"/>
        <v>0</v>
      </c>
      <c r="BG113" s="105">
        <f t="shared" si="238"/>
        <v>0</v>
      </c>
      <c r="BH113" s="105">
        <f t="shared" si="239"/>
        <v>0</v>
      </c>
      <c r="BI113" s="105" t="str">
        <f t="shared" ref="BI113" si="276">IF(AT113&gt;0,($J113*AT113*$F$14),"0")</f>
        <v>0</v>
      </c>
      <c r="BJ113" s="105" t="str">
        <f t="shared" ref="BJ113" si="277">IF(AU113&gt;0,($J113*AU113*$F$15),"0")</f>
        <v>0</v>
      </c>
      <c r="BK113" s="105" t="str">
        <f t="shared" ref="BK113" si="278">IF(AV113&gt;0,($J113*AV113*$F$16),"0")</f>
        <v>0</v>
      </c>
      <c r="BL113" s="105" t="str">
        <f t="shared" ref="BL113" si="279">IF(AW113&gt;0,($J113*AW113*$F$17),"0")</f>
        <v>0</v>
      </c>
      <c r="BM113" s="105" t="str">
        <f t="shared" ref="BM113" si="280">IF(AX113&gt;0,($J113*AX113*$F$17),"0")</f>
        <v>0</v>
      </c>
      <c r="BN113" s="105" t="str">
        <f t="shared" ref="BN113" si="281">IF(AY113&gt;0,($J113*AY113*$F$19),"0")</f>
        <v>0</v>
      </c>
      <c r="BO113" s="105" t="str">
        <f t="shared" ref="BO113" si="282">IF(AZ113&gt;0,($J113*AZ113*$F$20),"0")</f>
        <v>0</v>
      </c>
      <c r="BP113" s="105" t="str">
        <f t="shared" ref="BP113" si="283">IF(BA113&gt;0,($J113*BA113*$F$21),"0")</f>
        <v>0</v>
      </c>
      <c r="BQ113" s="105" t="str">
        <f t="shared" ref="BQ113" si="284">IF(BB113&gt;0,($J113*BB113*$F$22),"0")</f>
        <v>0</v>
      </c>
      <c r="BR113" s="105" t="str">
        <f t="shared" ref="BR113" si="285">IF(BC113&gt;0,($J113*BC113*$F$23),"0")</f>
        <v>0</v>
      </c>
      <c r="BS113" s="105" t="str">
        <f t="shared" ref="BS113" si="286">IF(BD113&gt;0,($J113*BD113*$F$24),"0")</f>
        <v>0</v>
      </c>
      <c r="BT113" s="105" t="str">
        <f t="shared" ref="BT113" si="287">IF(BE113&gt;0,($J113*BE113*$F$25),"0")</f>
        <v>0</v>
      </c>
      <c r="BU113" s="105" t="str">
        <f t="shared" ref="BU113" si="288">IF(BF113&gt;0,($J113*BF113*$F$26),"0")</f>
        <v>0</v>
      </c>
      <c r="BV113" s="105" t="str">
        <f t="shared" ref="BV113" si="289">IF(BG113&gt;0,($J113*BG113*$F$27),"0")</f>
        <v>0</v>
      </c>
      <c r="BW113" s="105" t="str">
        <f t="shared" ref="BW113" si="290">IF(BH113&gt;0,($J113*BH113*$F$28),"0")</f>
        <v>0</v>
      </c>
    </row>
    <row r="114" spans="1:75" ht="20.100000000000001" customHeight="1" thickBot="1" x14ac:dyDescent="0.35">
      <c r="A114" s="55"/>
      <c r="B114" s="96" t="s">
        <v>65</v>
      </c>
      <c r="C114" s="96">
        <v>6.9444444444444441E-3</v>
      </c>
      <c r="D114" s="214" t="s">
        <v>355</v>
      </c>
      <c r="E114" s="215"/>
      <c r="F114" s="215"/>
      <c r="G114" s="215"/>
      <c r="H114" s="216"/>
      <c r="I114" s="103"/>
      <c r="J114" s="103"/>
      <c r="K114" s="112">
        <f t="shared" si="223"/>
        <v>0</v>
      </c>
      <c r="L114" s="13">
        <f t="shared" si="224"/>
        <v>0</v>
      </c>
      <c r="N114" s="74"/>
      <c r="O114" s="74"/>
      <c r="P114" s="74"/>
      <c r="Q114" s="74"/>
      <c r="R114" s="74"/>
      <c r="S114" s="15"/>
      <c r="T114" s="15"/>
      <c r="U114" s="74"/>
      <c r="V114" s="74"/>
      <c r="W114" s="74"/>
      <c r="X114" s="74"/>
      <c r="Y114" s="74"/>
      <c r="Z114" s="15"/>
      <c r="AA114" s="15"/>
      <c r="AB114" s="74"/>
      <c r="AC114" s="74"/>
      <c r="AD114" s="74"/>
      <c r="AE114" s="74"/>
      <c r="AF114" s="74"/>
      <c r="AG114" s="15"/>
      <c r="AH114" s="15"/>
      <c r="AI114" s="74"/>
      <c r="AJ114" s="74"/>
      <c r="AK114" s="74"/>
      <c r="AL114" s="74"/>
      <c r="AM114" s="74"/>
      <c r="AN114" s="15"/>
      <c r="AO114" s="15"/>
      <c r="AP114" s="74"/>
      <c r="AQ114" s="74"/>
      <c r="AR114" s="74"/>
      <c r="AT114" s="105">
        <f t="shared" si="225"/>
        <v>0</v>
      </c>
      <c r="AU114" s="105">
        <f t="shared" si="226"/>
        <v>0</v>
      </c>
      <c r="AV114" s="105">
        <f t="shared" si="227"/>
        <v>0</v>
      </c>
      <c r="AW114" s="105">
        <f t="shared" si="228"/>
        <v>0</v>
      </c>
      <c r="AX114" s="105">
        <f t="shared" si="229"/>
        <v>0</v>
      </c>
      <c r="AY114" s="105">
        <f t="shared" si="230"/>
        <v>0</v>
      </c>
      <c r="AZ114" s="105">
        <f t="shared" si="231"/>
        <v>0</v>
      </c>
      <c r="BA114" s="105">
        <f t="shared" si="232"/>
        <v>0</v>
      </c>
      <c r="BB114" s="105">
        <f t="shared" si="233"/>
        <v>0</v>
      </c>
      <c r="BC114" s="105">
        <f t="shared" si="234"/>
        <v>0</v>
      </c>
      <c r="BD114" s="105">
        <f t="shared" si="235"/>
        <v>0</v>
      </c>
      <c r="BE114" s="105">
        <f t="shared" si="236"/>
        <v>0</v>
      </c>
      <c r="BF114" s="105">
        <f t="shared" si="237"/>
        <v>0</v>
      </c>
      <c r="BG114" s="105">
        <f t="shared" si="238"/>
        <v>0</v>
      </c>
      <c r="BH114" s="105">
        <f t="shared" si="239"/>
        <v>0</v>
      </c>
      <c r="BI114" s="105" t="str">
        <f t="shared" si="208"/>
        <v>0</v>
      </c>
      <c r="BJ114" s="105" t="str">
        <f t="shared" si="209"/>
        <v>0</v>
      </c>
      <c r="BK114" s="105" t="str">
        <f t="shared" si="210"/>
        <v>0</v>
      </c>
      <c r="BL114" s="105" t="str">
        <f t="shared" si="211"/>
        <v>0</v>
      </c>
      <c r="BM114" s="105" t="str">
        <f t="shared" si="212"/>
        <v>0</v>
      </c>
      <c r="BN114" s="105" t="str">
        <f t="shared" si="213"/>
        <v>0</v>
      </c>
      <c r="BO114" s="105" t="str">
        <f t="shared" si="214"/>
        <v>0</v>
      </c>
      <c r="BP114" s="105" t="str">
        <f t="shared" si="215"/>
        <v>0</v>
      </c>
      <c r="BQ114" s="105" t="str">
        <f t="shared" si="216"/>
        <v>0</v>
      </c>
      <c r="BR114" s="105" t="str">
        <f t="shared" si="217"/>
        <v>0</v>
      </c>
      <c r="BS114" s="105" t="str">
        <f t="shared" si="218"/>
        <v>0</v>
      </c>
      <c r="BT114" s="105" t="str">
        <f t="shared" si="219"/>
        <v>0</v>
      </c>
      <c r="BU114" s="105" t="str">
        <f t="shared" si="220"/>
        <v>0</v>
      </c>
      <c r="BV114" s="105" t="str">
        <f t="shared" si="221"/>
        <v>0</v>
      </c>
      <c r="BW114" s="105" t="str">
        <f t="shared" si="222"/>
        <v>0</v>
      </c>
    </row>
    <row r="115" spans="1:75" ht="20.100000000000001" customHeight="1" thickBot="1" x14ac:dyDescent="0.35">
      <c r="A115" s="55"/>
      <c r="B115" s="96" t="s">
        <v>65</v>
      </c>
      <c r="C115" s="96">
        <v>3.8194444444444441E-2</v>
      </c>
      <c r="D115" s="214" t="s">
        <v>356</v>
      </c>
      <c r="E115" s="215"/>
      <c r="F115" s="215"/>
      <c r="G115" s="215"/>
      <c r="H115" s="216"/>
      <c r="I115" s="103"/>
      <c r="J115" s="103"/>
      <c r="K115" s="112"/>
      <c r="L115" s="13"/>
      <c r="N115" s="63"/>
      <c r="O115" s="63"/>
      <c r="P115" s="63"/>
      <c r="Q115" s="63"/>
      <c r="R115" s="63"/>
      <c r="S115" s="15"/>
      <c r="T115" s="15"/>
      <c r="U115" s="63"/>
      <c r="V115" s="63"/>
      <c r="W115" s="63"/>
      <c r="X115" s="63"/>
      <c r="Y115" s="63"/>
      <c r="Z115" s="15"/>
      <c r="AA115" s="15"/>
      <c r="AB115" s="63"/>
      <c r="AC115" s="63"/>
      <c r="AD115" s="63"/>
      <c r="AE115" s="63"/>
      <c r="AF115" s="63"/>
      <c r="AG115" s="15"/>
      <c r="AH115" s="15"/>
      <c r="AI115" s="63"/>
      <c r="AJ115" s="63"/>
      <c r="AK115" s="63"/>
      <c r="AL115" s="63"/>
      <c r="AM115" s="63"/>
      <c r="AN115" s="15"/>
      <c r="AO115" s="15"/>
      <c r="AP115" s="63"/>
      <c r="AQ115" s="63"/>
      <c r="AR115" s="63"/>
      <c r="AT115" s="105">
        <f t="shared" si="225"/>
        <v>0</v>
      </c>
      <c r="AU115" s="105">
        <f t="shared" si="226"/>
        <v>0</v>
      </c>
      <c r="AV115" s="105">
        <f t="shared" si="227"/>
        <v>0</v>
      </c>
      <c r="AW115" s="105">
        <f t="shared" si="228"/>
        <v>0</v>
      </c>
      <c r="AX115" s="105">
        <f t="shared" si="229"/>
        <v>0</v>
      </c>
      <c r="AY115" s="105">
        <f t="shared" si="230"/>
        <v>0</v>
      </c>
      <c r="AZ115" s="105">
        <f t="shared" si="231"/>
        <v>0</v>
      </c>
      <c r="BA115" s="105">
        <f t="shared" si="232"/>
        <v>0</v>
      </c>
      <c r="BB115" s="105">
        <f t="shared" si="233"/>
        <v>0</v>
      </c>
      <c r="BC115" s="105">
        <f t="shared" si="234"/>
        <v>0</v>
      </c>
      <c r="BD115" s="105">
        <f t="shared" si="235"/>
        <v>0</v>
      </c>
      <c r="BE115" s="105">
        <f t="shared" si="236"/>
        <v>0</v>
      </c>
      <c r="BF115" s="105">
        <f t="shared" si="237"/>
        <v>0</v>
      </c>
      <c r="BG115" s="105">
        <f t="shared" si="238"/>
        <v>0</v>
      </c>
      <c r="BH115" s="105">
        <f t="shared" si="239"/>
        <v>0</v>
      </c>
      <c r="BI115" s="105" t="str">
        <f t="shared" si="208"/>
        <v>0</v>
      </c>
      <c r="BJ115" s="105" t="str">
        <f t="shared" si="209"/>
        <v>0</v>
      </c>
      <c r="BK115" s="105" t="str">
        <f t="shared" si="210"/>
        <v>0</v>
      </c>
      <c r="BL115" s="105" t="str">
        <f t="shared" si="211"/>
        <v>0</v>
      </c>
      <c r="BM115" s="105" t="str">
        <f t="shared" si="212"/>
        <v>0</v>
      </c>
      <c r="BN115" s="105" t="str">
        <f t="shared" si="213"/>
        <v>0</v>
      </c>
      <c r="BO115" s="105" t="str">
        <f t="shared" si="214"/>
        <v>0</v>
      </c>
      <c r="BP115" s="105" t="str">
        <f t="shared" si="215"/>
        <v>0</v>
      </c>
      <c r="BQ115" s="105" t="str">
        <f t="shared" si="216"/>
        <v>0</v>
      </c>
      <c r="BR115" s="105" t="str">
        <f t="shared" si="217"/>
        <v>0</v>
      </c>
      <c r="BS115" s="105" t="str">
        <f t="shared" si="218"/>
        <v>0</v>
      </c>
      <c r="BT115" s="105" t="str">
        <f t="shared" si="219"/>
        <v>0</v>
      </c>
      <c r="BU115" s="105" t="str">
        <f t="shared" si="220"/>
        <v>0</v>
      </c>
      <c r="BV115" s="105" t="str">
        <f t="shared" si="221"/>
        <v>0</v>
      </c>
      <c r="BW115" s="105" t="str">
        <f t="shared" si="222"/>
        <v>0</v>
      </c>
    </row>
    <row r="116" spans="1:75" ht="20.100000000000001" customHeight="1" thickBot="1" x14ac:dyDescent="0.35">
      <c r="A116" s="55"/>
      <c r="B116" s="81" t="s">
        <v>66</v>
      </c>
      <c r="C116" s="81">
        <v>5.2083333333333336E-2</v>
      </c>
      <c r="D116" s="102" t="s">
        <v>357</v>
      </c>
      <c r="E116" s="102" t="s">
        <v>358</v>
      </c>
      <c r="F116" s="102" t="s">
        <v>359</v>
      </c>
      <c r="G116" s="102" t="s">
        <v>360</v>
      </c>
      <c r="H116" s="102" t="s">
        <v>361</v>
      </c>
      <c r="I116" s="93">
        <v>70</v>
      </c>
      <c r="J116" s="93">
        <f>$I116*'Campaign Total'!$F$40</f>
        <v>70</v>
      </c>
      <c r="K116" s="112">
        <f t="shared" si="223"/>
        <v>0</v>
      </c>
      <c r="L116" s="13">
        <f t="shared" si="224"/>
        <v>0</v>
      </c>
      <c r="N116" s="74"/>
      <c r="O116" s="74"/>
      <c r="P116" s="74"/>
      <c r="Q116" s="74"/>
      <c r="R116" s="74"/>
      <c r="S116" s="15"/>
      <c r="T116" s="15"/>
      <c r="U116" s="74"/>
      <c r="V116" s="74"/>
      <c r="W116" s="74"/>
      <c r="X116" s="74"/>
      <c r="Y116" s="74"/>
      <c r="Z116" s="15"/>
      <c r="AA116" s="15"/>
      <c r="AB116" s="74"/>
      <c r="AC116" s="74"/>
      <c r="AD116" s="74"/>
      <c r="AE116" s="74"/>
      <c r="AF116" s="74"/>
      <c r="AG116" s="15"/>
      <c r="AH116" s="15"/>
      <c r="AI116" s="74"/>
      <c r="AJ116" s="74"/>
      <c r="AK116" s="74"/>
      <c r="AL116" s="74"/>
      <c r="AM116" s="74"/>
      <c r="AN116" s="15"/>
      <c r="AO116" s="15"/>
      <c r="AP116" s="74"/>
      <c r="AQ116" s="74"/>
      <c r="AR116" s="74"/>
      <c r="AT116" s="105">
        <f t="shared" si="225"/>
        <v>0</v>
      </c>
      <c r="AU116" s="105">
        <f t="shared" si="226"/>
        <v>0</v>
      </c>
      <c r="AV116" s="105">
        <f t="shared" si="227"/>
        <v>0</v>
      </c>
      <c r="AW116" s="105">
        <f t="shared" si="228"/>
        <v>0</v>
      </c>
      <c r="AX116" s="105">
        <f t="shared" si="229"/>
        <v>0</v>
      </c>
      <c r="AY116" s="105">
        <f t="shared" si="230"/>
        <v>0</v>
      </c>
      <c r="AZ116" s="105">
        <f t="shared" si="231"/>
        <v>0</v>
      </c>
      <c r="BA116" s="105">
        <f t="shared" si="232"/>
        <v>0</v>
      </c>
      <c r="BB116" s="105">
        <f t="shared" si="233"/>
        <v>0</v>
      </c>
      <c r="BC116" s="105">
        <f t="shared" si="234"/>
        <v>0</v>
      </c>
      <c r="BD116" s="105">
        <f t="shared" si="235"/>
        <v>0</v>
      </c>
      <c r="BE116" s="105">
        <f t="shared" si="236"/>
        <v>0</v>
      </c>
      <c r="BF116" s="105">
        <f t="shared" si="237"/>
        <v>0</v>
      </c>
      <c r="BG116" s="105">
        <f t="shared" si="238"/>
        <v>0</v>
      </c>
      <c r="BH116" s="105">
        <f t="shared" si="239"/>
        <v>0</v>
      </c>
      <c r="BI116" s="105" t="str">
        <f t="shared" si="208"/>
        <v>0</v>
      </c>
      <c r="BJ116" s="105" t="str">
        <f t="shared" si="209"/>
        <v>0</v>
      </c>
      <c r="BK116" s="105" t="str">
        <f t="shared" si="210"/>
        <v>0</v>
      </c>
      <c r="BL116" s="105" t="str">
        <f t="shared" si="211"/>
        <v>0</v>
      </c>
      <c r="BM116" s="105" t="str">
        <f t="shared" si="212"/>
        <v>0</v>
      </c>
      <c r="BN116" s="105" t="str">
        <f t="shared" si="213"/>
        <v>0</v>
      </c>
      <c r="BO116" s="105" t="str">
        <f t="shared" si="214"/>
        <v>0</v>
      </c>
      <c r="BP116" s="105" t="str">
        <f t="shared" si="215"/>
        <v>0</v>
      </c>
      <c r="BQ116" s="105" t="str">
        <f t="shared" si="216"/>
        <v>0</v>
      </c>
      <c r="BR116" s="105" t="str">
        <f t="shared" si="217"/>
        <v>0</v>
      </c>
      <c r="BS116" s="105" t="str">
        <f t="shared" si="218"/>
        <v>0</v>
      </c>
      <c r="BT116" s="105" t="str">
        <f t="shared" si="219"/>
        <v>0</v>
      </c>
      <c r="BU116" s="105" t="str">
        <f t="shared" si="220"/>
        <v>0</v>
      </c>
      <c r="BV116" s="105" t="str">
        <f t="shared" si="221"/>
        <v>0</v>
      </c>
      <c r="BW116" s="105" t="str">
        <f t="shared" si="222"/>
        <v>0</v>
      </c>
    </row>
    <row r="117" spans="1:75" ht="20.100000000000001" customHeight="1" thickBot="1" x14ac:dyDescent="0.35">
      <c r="A117" s="55"/>
      <c r="B117" s="96" t="s">
        <v>65</v>
      </c>
      <c r="C117" s="96">
        <v>5.5555555555555552E-2</v>
      </c>
      <c r="D117" s="214" t="s">
        <v>356</v>
      </c>
      <c r="E117" s="215"/>
      <c r="F117" s="215"/>
      <c r="G117" s="215"/>
      <c r="H117" s="216"/>
      <c r="I117" s="90"/>
      <c r="J117" s="90"/>
      <c r="K117" s="112"/>
      <c r="L117" s="13"/>
      <c r="N117" s="63"/>
      <c r="O117" s="63"/>
      <c r="P117" s="63"/>
      <c r="Q117" s="63"/>
      <c r="R117" s="63"/>
      <c r="S117" s="15"/>
      <c r="T117" s="15"/>
      <c r="U117" s="63"/>
      <c r="V117" s="63"/>
      <c r="W117" s="63"/>
      <c r="X117" s="63"/>
      <c r="Y117" s="63"/>
      <c r="Z117" s="15"/>
      <c r="AA117" s="15"/>
      <c r="AB117" s="63"/>
      <c r="AC117" s="63"/>
      <c r="AD117" s="63"/>
      <c r="AE117" s="63"/>
      <c r="AF117" s="63"/>
      <c r="AG117" s="15"/>
      <c r="AH117" s="15"/>
      <c r="AI117" s="63"/>
      <c r="AJ117" s="63"/>
      <c r="AK117" s="63"/>
      <c r="AL117" s="63"/>
      <c r="AM117" s="63"/>
      <c r="AN117" s="15"/>
      <c r="AO117" s="15"/>
      <c r="AP117" s="63"/>
      <c r="AQ117" s="63"/>
      <c r="AR117" s="63"/>
      <c r="AT117" s="105">
        <f t="shared" si="225"/>
        <v>0</v>
      </c>
      <c r="AU117" s="105">
        <f t="shared" si="226"/>
        <v>0</v>
      </c>
      <c r="AV117" s="105">
        <f t="shared" si="227"/>
        <v>0</v>
      </c>
      <c r="AW117" s="105">
        <f t="shared" si="228"/>
        <v>0</v>
      </c>
      <c r="AX117" s="105">
        <f t="shared" si="229"/>
        <v>0</v>
      </c>
      <c r="AY117" s="105">
        <f t="shared" si="230"/>
        <v>0</v>
      </c>
      <c r="AZ117" s="105">
        <f t="shared" si="231"/>
        <v>0</v>
      </c>
      <c r="BA117" s="105">
        <f t="shared" si="232"/>
        <v>0</v>
      </c>
      <c r="BB117" s="105">
        <f t="shared" si="233"/>
        <v>0</v>
      </c>
      <c r="BC117" s="105">
        <f t="shared" si="234"/>
        <v>0</v>
      </c>
      <c r="BD117" s="105">
        <f t="shared" si="235"/>
        <v>0</v>
      </c>
      <c r="BE117" s="105">
        <f t="shared" si="236"/>
        <v>0</v>
      </c>
      <c r="BF117" s="105">
        <f t="shared" si="237"/>
        <v>0</v>
      </c>
      <c r="BG117" s="105">
        <f t="shared" si="238"/>
        <v>0</v>
      </c>
      <c r="BH117" s="105">
        <f t="shared" si="239"/>
        <v>0</v>
      </c>
      <c r="BI117" s="105" t="str">
        <f t="shared" si="208"/>
        <v>0</v>
      </c>
      <c r="BJ117" s="105" t="str">
        <f t="shared" si="209"/>
        <v>0</v>
      </c>
      <c r="BK117" s="105" t="str">
        <f t="shared" si="210"/>
        <v>0</v>
      </c>
      <c r="BL117" s="105" t="str">
        <f t="shared" si="211"/>
        <v>0</v>
      </c>
      <c r="BM117" s="105" t="str">
        <f t="shared" si="212"/>
        <v>0</v>
      </c>
      <c r="BN117" s="105" t="str">
        <f t="shared" si="213"/>
        <v>0</v>
      </c>
      <c r="BO117" s="105" t="str">
        <f t="shared" si="214"/>
        <v>0</v>
      </c>
      <c r="BP117" s="105" t="str">
        <f t="shared" si="215"/>
        <v>0</v>
      </c>
      <c r="BQ117" s="105" t="str">
        <f t="shared" si="216"/>
        <v>0</v>
      </c>
      <c r="BR117" s="105" t="str">
        <f t="shared" si="217"/>
        <v>0</v>
      </c>
      <c r="BS117" s="105" t="str">
        <f t="shared" si="218"/>
        <v>0</v>
      </c>
      <c r="BT117" s="105" t="str">
        <f t="shared" si="219"/>
        <v>0</v>
      </c>
      <c r="BU117" s="105" t="str">
        <f t="shared" si="220"/>
        <v>0</v>
      </c>
      <c r="BV117" s="105" t="str">
        <f t="shared" si="221"/>
        <v>0</v>
      </c>
      <c r="BW117" s="105" t="str">
        <f t="shared" si="222"/>
        <v>0</v>
      </c>
    </row>
    <row r="118" spans="1:75" ht="20.100000000000001" customHeight="1" thickBot="1" x14ac:dyDescent="0.35">
      <c r="A118" s="55"/>
      <c r="B118" s="96" t="s">
        <v>65</v>
      </c>
      <c r="C118" s="96">
        <v>6.25E-2</v>
      </c>
      <c r="D118" s="99" t="s">
        <v>401</v>
      </c>
      <c r="E118" s="99" t="s">
        <v>403</v>
      </c>
      <c r="F118" s="99" t="s">
        <v>400</v>
      </c>
      <c r="G118" s="171" t="s">
        <v>374</v>
      </c>
      <c r="H118" s="99" t="s">
        <v>404</v>
      </c>
      <c r="I118" s="90"/>
      <c r="J118" s="90"/>
      <c r="K118" s="112"/>
      <c r="L118" s="13"/>
      <c r="N118" s="63"/>
      <c r="O118" s="63"/>
      <c r="P118" s="63"/>
      <c r="Q118" s="63"/>
      <c r="R118" s="63"/>
      <c r="S118" s="15"/>
      <c r="T118" s="15"/>
      <c r="U118" s="63"/>
      <c r="V118" s="63"/>
      <c r="W118" s="63"/>
      <c r="X118" s="63"/>
      <c r="Y118" s="63"/>
      <c r="Z118" s="15"/>
      <c r="AA118" s="15"/>
      <c r="AB118" s="63"/>
      <c r="AC118" s="63"/>
      <c r="AD118" s="63"/>
      <c r="AE118" s="63"/>
      <c r="AF118" s="63"/>
      <c r="AG118" s="15"/>
      <c r="AH118" s="15"/>
      <c r="AI118" s="63"/>
      <c r="AJ118" s="63"/>
      <c r="AK118" s="63"/>
      <c r="AL118" s="63"/>
      <c r="AM118" s="63"/>
      <c r="AN118" s="15"/>
      <c r="AO118" s="15"/>
      <c r="AP118" s="63"/>
      <c r="AQ118" s="63"/>
      <c r="AR118" s="63"/>
      <c r="AT118" s="105">
        <f t="shared" si="225"/>
        <v>0</v>
      </c>
      <c r="AU118" s="105">
        <f t="shared" si="226"/>
        <v>0</v>
      </c>
      <c r="AV118" s="105">
        <f t="shared" si="227"/>
        <v>0</v>
      </c>
      <c r="AW118" s="105">
        <f t="shared" si="228"/>
        <v>0</v>
      </c>
      <c r="AX118" s="105">
        <f t="shared" si="229"/>
        <v>0</v>
      </c>
      <c r="AY118" s="105">
        <f t="shared" si="230"/>
        <v>0</v>
      </c>
      <c r="AZ118" s="105">
        <f t="shared" si="231"/>
        <v>0</v>
      </c>
      <c r="BA118" s="105">
        <f t="shared" si="232"/>
        <v>0</v>
      </c>
      <c r="BB118" s="105">
        <f t="shared" si="233"/>
        <v>0</v>
      </c>
      <c r="BC118" s="105">
        <f t="shared" si="234"/>
        <v>0</v>
      </c>
      <c r="BD118" s="105">
        <f t="shared" si="235"/>
        <v>0</v>
      </c>
      <c r="BE118" s="105">
        <f t="shared" si="236"/>
        <v>0</v>
      </c>
      <c r="BF118" s="105">
        <f t="shared" si="237"/>
        <v>0</v>
      </c>
      <c r="BG118" s="105">
        <f t="shared" si="238"/>
        <v>0</v>
      </c>
      <c r="BH118" s="105">
        <f t="shared" si="239"/>
        <v>0</v>
      </c>
      <c r="BI118" s="105" t="str">
        <f t="shared" si="208"/>
        <v>0</v>
      </c>
      <c r="BJ118" s="105" t="str">
        <f t="shared" si="209"/>
        <v>0</v>
      </c>
      <c r="BK118" s="105" t="str">
        <f t="shared" si="210"/>
        <v>0</v>
      </c>
      <c r="BL118" s="105" t="str">
        <f t="shared" si="211"/>
        <v>0</v>
      </c>
      <c r="BM118" s="105" t="str">
        <f t="shared" si="212"/>
        <v>0</v>
      </c>
      <c r="BN118" s="105" t="str">
        <f t="shared" si="213"/>
        <v>0</v>
      </c>
      <c r="BO118" s="105" t="str">
        <f t="shared" si="214"/>
        <v>0</v>
      </c>
      <c r="BP118" s="105" t="str">
        <f t="shared" si="215"/>
        <v>0</v>
      </c>
      <c r="BQ118" s="105" t="str">
        <f t="shared" si="216"/>
        <v>0</v>
      </c>
      <c r="BR118" s="105" t="str">
        <f t="shared" si="217"/>
        <v>0</v>
      </c>
      <c r="BS118" s="105" t="str">
        <f t="shared" si="218"/>
        <v>0</v>
      </c>
      <c r="BT118" s="105" t="str">
        <f t="shared" si="219"/>
        <v>0</v>
      </c>
      <c r="BU118" s="105" t="str">
        <f t="shared" si="220"/>
        <v>0</v>
      </c>
      <c r="BV118" s="105" t="str">
        <f t="shared" si="221"/>
        <v>0</v>
      </c>
      <c r="BW118" s="105" t="str">
        <f t="shared" si="222"/>
        <v>0</v>
      </c>
    </row>
    <row r="119" spans="1:75" ht="20.100000000000001" customHeight="1" thickBot="1" x14ac:dyDescent="0.35">
      <c r="A119" s="55"/>
      <c r="B119" s="81" t="s">
        <v>66</v>
      </c>
      <c r="C119" s="81">
        <v>8.3333333333333329E-2</v>
      </c>
      <c r="D119" s="102" t="s">
        <v>178</v>
      </c>
      <c r="E119" s="102" t="s">
        <v>283</v>
      </c>
      <c r="F119" s="102" t="s">
        <v>284</v>
      </c>
      <c r="G119" s="102" t="s">
        <v>285</v>
      </c>
      <c r="H119" s="102" t="s">
        <v>286</v>
      </c>
      <c r="I119" s="93">
        <v>70</v>
      </c>
      <c r="J119" s="93">
        <f>$I119*'Campaign Total'!$F$40</f>
        <v>70</v>
      </c>
      <c r="K119" s="112">
        <f t="shared" si="223"/>
        <v>0</v>
      </c>
      <c r="L119" s="13">
        <f t="shared" si="224"/>
        <v>0</v>
      </c>
      <c r="N119" s="74"/>
      <c r="O119" s="74"/>
      <c r="P119" s="74"/>
      <c r="Q119" s="74"/>
      <c r="R119" s="74"/>
      <c r="S119" s="15"/>
      <c r="T119" s="15"/>
      <c r="U119" s="74"/>
      <c r="V119" s="74"/>
      <c r="W119" s="74"/>
      <c r="X119" s="74"/>
      <c r="Y119" s="74"/>
      <c r="Z119" s="15"/>
      <c r="AA119" s="15"/>
      <c r="AB119" s="74"/>
      <c r="AC119" s="74"/>
      <c r="AD119" s="74"/>
      <c r="AE119" s="74"/>
      <c r="AF119" s="74"/>
      <c r="AG119" s="15"/>
      <c r="AH119" s="15"/>
      <c r="AI119" s="74"/>
      <c r="AJ119" s="74"/>
      <c r="AK119" s="74"/>
      <c r="AL119" s="74"/>
      <c r="AM119" s="74"/>
      <c r="AN119" s="15"/>
      <c r="AO119" s="15"/>
      <c r="AP119" s="74"/>
      <c r="AQ119" s="74"/>
      <c r="AR119" s="74"/>
      <c r="AT119" s="105">
        <f t="shared" si="225"/>
        <v>0</v>
      </c>
      <c r="AU119" s="105">
        <f t="shared" si="226"/>
        <v>0</v>
      </c>
      <c r="AV119" s="105">
        <f t="shared" si="227"/>
        <v>0</v>
      </c>
      <c r="AW119" s="105">
        <f t="shared" si="228"/>
        <v>0</v>
      </c>
      <c r="AX119" s="105">
        <f t="shared" si="229"/>
        <v>0</v>
      </c>
      <c r="AY119" s="105">
        <f t="shared" si="230"/>
        <v>0</v>
      </c>
      <c r="AZ119" s="105">
        <f t="shared" si="231"/>
        <v>0</v>
      </c>
      <c r="BA119" s="105">
        <f t="shared" si="232"/>
        <v>0</v>
      </c>
      <c r="BB119" s="105">
        <f t="shared" si="233"/>
        <v>0</v>
      </c>
      <c r="BC119" s="105">
        <f t="shared" si="234"/>
        <v>0</v>
      </c>
      <c r="BD119" s="105">
        <f t="shared" si="235"/>
        <v>0</v>
      </c>
      <c r="BE119" s="105">
        <f t="shared" si="236"/>
        <v>0</v>
      </c>
      <c r="BF119" s="105">
        <f t="shared" si="237"/>
        <v>0</v>
      </c>
      <c r="BG119" s="105">
        <f t="shared" si="238"/>
        <v>0</v>
      </c>
      <c r="BH119" s="105">
        <f t="shared" si="239"/>
        <v>0</v>
      </c>
      <c r="BI119" s="105" t="str">
        <f t="shared" si="208"/>
        <v>0</v>
      </c>
      <c r="BJ119" s="105" t="str">
        <f t="shared" si="209"/>
        <v>0</v>
      </c>
      <c r="BK119" s="105" t="str">
        <f t="shared" si="210"/>
        <v>0</v>
      </c>
      <c r="BL119" s="105" t="str">
        <f t="shared" si="211"/>
        <v>0</v>
      </c>
      <c r="BM119" s="105" t="str">
        <f t="shared" si="212"/>
        <v>0</v>
      </c>
      <c r="BN119" s="105" t="str">
        <f t="shared" si="213"/>
        <v>0</v>
      </c>
      <c r="BO119" s="105" t="str">
        <f t="shared" si="214"/>
        <v>0</v>
      </c>
      <c r="BP119" s="105" t="str">
        <f t="shared" si="215"/>
        <v>0</v>
      </c>
      <c r="BQ119" s="105" t="str">
        <f t="shared" si="216"/>
        <v>0</v>
      </c>
      <c r="BR119" s="105" t="str">
        <f t="shared" si="217"/>
        <v>0</v>
      </c>
      <c r="BS119" s="105" t="str">
        <f t="shared" si="218"/>
        <v>0</v>
      </c>
      <c r="BT119" s="105" t="str">
        <f t="shared" si="219"/>
        <v>0</v>
      </c>
      <c r="BU119" s="105" t="str">
        <f t="shared" si="220"/>
        <v>0</v>
      </c>
      <c r="BV119" s="105" t="str">
        <f t="shared" si="221"/>
        <v>0</v>
      </c>
      <c r="BW119" s="105" t="str">
        <f t="shared" si="222"/>
        <v>0</v>
      </c>
    </row>
    <row r="120" spans="1:75" ht="19.5" customHeight="1" thickBot="1" x14ac:dyDescent="0.35">
      <c r="A120" s="55"/>
      <c r="B120" s="96" t="s">
        <v>65</v>
      </c>
      <c r="C120" s="96">
        <v>8.3333333333333329E-2</v>
      </c>
      <c r="D120" s="99" t="s">
        <v>401</v>
      </c>
      <c r="E120" s="99" t="s">
        <v>403</v>
      </c>
      <c r="F120" s="99" t="s">
        <v>400</v>
      </c>
      <c r="G120" s="171" t="s">
        <v>374</v>
      </c>
      <c r="H120" s="99" t="s">
        <v>405</v>
      </c>
      <c r="I120" s="90"/>
      <c r="J120" s="90"/>
      <c r="K120" s="112"/>
      <c r="L120" s="13"/>
      <c r="N120" s="63"/>
      <c r="O120" s="63"/>
      <c r="P120" s="63"/>
      <c r="Q120" s="63"/>
      <c r="R120" s="63"/>
      <c r="S120" s="15"/>
      <c r="T120" s="15"/>
      <c r="U120" s="63"/>
      <c r="V120" s="63"/>
      <c r="W120" s="63"/>
      <c r="X120" s="63"/>
      <c r="Y120" s="63"/>
      <c r="Z120" s="15"/>
      <c r="AA120" s="15"/>
      <c r="AB120" s="63"/>
      <c r="AC120" s="63"/>
      <c r="AD120" s="63"/>
      <c r="AE120" s="63"/>
      <c r="AF120" s="63"/>
      <c r="AG120" s="15"/>
      <c r="AH120" s="15"/>
      <c r="AI120" s="63"/>
      <c r="AJ120" s="63"/>
      <c r="AK120" s="63"/>
      <c r="AL120" s="63"/>
      <c r="AM120" s="63"/>
      <c r="AN120" s="15"/>
      <c r="AO120" s="15"/>
      <c r="AP120" s="63"/>
      <c r="AQ120" s="63"/>
      <c r="AR120" s="63"/>
      <c r="AT120" s="105">
        <f t="shared" si="225"/>
        <v>0</v>
      </c>
      <c r="AU120" s="105">
        <f t="shared" si="226"/>
        <v>0</v>
      </c>
      <c r="AV120" s="105">
        <f t="shared" si="227"/>
        <v>0</v>
      </c>
      <c r="AW120" s="105">
        <f t="shared" si="228"/>
        <v>0</v>
      </c>
      <c r="AX120" s="105">
        <f t="shared" si="229"/>
        <v>0</v>
      </c>
      <c r="AY120" s="105">
        <f t="shared" si="230"/>
        <v>0</v>
      </c>
      <c r="AZ120" s="105">
        <f t="shared" si="231"/>
        <v>0</v>
      </c>
      <c r="BA120" s="105">
        <f t="shared" si="232"/>
        <v>0</v>
      </c>
      <c r="BB120" s="105">
        <f t="shared" si="233"/>
        <v>0</v>
      </c>
      <c r="BC120" s="105">
        <f t="shared" si="234"/>
        <v>0</v>
      </c>
      <c r="BD120" s="105">
        <f t="shared" si="235"/>
        <v>0</v>
      </c>
      <c r="BE120" s="105">
        <f t="shared" si="236"/>
        <v>0</v>
      </c>
      <c r="BF120" s="105">
        <f t="shared" si="237"/>
        <v>0</v>
      </c>
      <c r="BG120" s="105">
        <f t="shared" si="238"/>
        <v>0</v>
      </c>
      <c r="BH120" s="105">
        <f t="shared" si="239"/>
        <v>0</v>
      </c>
      <c r="BI120" s="105" t="str">
        <f t="shared" ref="BI120:BI122" si="291">IF(AT120&gt;0,($J120*AT120*$F$14),"0")</f>
        <v>0</v>
      </c>
      <c r="BJ120" s="105" t="str">
        <f t="shared" ref="BJ120:BJ122" si="292">IF(AU120&gt;0,($J120*AU120*$F$15),"0")</f>
        <v>0</v>
      </c>
      <c r="BK120" s="105" t="str">
        <f t="shared" ref="BK120:BK122" si="293">IF(AV120&gt;0,($J120*AV120*$F$16),"0")</f>
        <v>0</v>
      </c>
      <c r="BL120" s="105" t="str">
        <f t="shared" ref="BL120:BL122" si="294">IF(AW120&gt;0,($J120*AW120*$F$17),"0")</f>
        <v>0</v>
      </c>
      <c r="BM120" s="105" t="str">
        <f t="shared" ref="BM120:BM122" si="295">IF(AX120&gt;0,($J120*AX120*$F$17),"0")</f>
        <v>0</v>
      </c>
      <c r="BN120" s="105" t="str">
        <f t="shared" ref="BN120:BN122" si="296">IF(AY120&gt;0,($J120*AY120*$F$19),"0")</f>
        <v>0</v>
      </c>
      <c r="BO120" s="105" t="str">
        <f t="shared" ref="BO120:BO122" si="297">IF(AZ120&gt;0,($J120*AZ120*$F$20),"0")</f>
        <v>0</v>
      </c>
      <c r="BP120" s="105" t="str">
        <f t="shared" ref="BP120:BP122" si="298">IF(BA120&gt;0,($J120*BA120*$F$21),"0")</f>
        <v>0</v>
      </c>
      <c r="BQ120" s="105" t="str">
        <f t="shared" ref="BQ120:BQ122" si="299">IF(BB120&gt;0,($J120*BB120*$F$22),"0")</f>
        <v>0</v>
      </c>
      <c r="BR120" s="105" t="str">
        <f t="shared" ref="BR120:BR122" si="300">IF(BC120&gt;0,($J120*BC120*$F$23),"0")</f>
        <v>0</v>
      </c>
      <c r="BS120" s="105" t="str">
        <f t="shared" ref="BS120:BS122" si="301">IF(BD120&gt;0,($J120*BD120*$F$24),"0")</f>
        <v>0</v>
      </c>
      <c r="BT120" s="105" t="str">
        <f t="shared" ref="BT120:BT122" si="302">IF(BE120&gt;0,($J120*BE120*$F$25),"0")</f>
        <v>0</v>
      </c>
      <c r="BU120" s="105" t="str">
        <f t="shared" ref="BU120:BU122" si="303">IF(BF120&gt;0,($J120*BF120*$F$26),"0")</f>
        <v>0</v>
      </c>
      <c r="BV120" s="105" t="str">
        <f t="shared" ref="BV120:BV122" si="304">IF(BG120&gt;0,($J120*BG120*$F$27),"0")</f>
        <v>0</v>
      </c>
      <c r="BW120" s="105" t="str">
        <f t="shared" ref="BW120:BW122" si="305">IF(BH120&gt;0,($J120*BH120*$F$28),"0")</f>
        <v>0</v>
      </c>
    </row>
    <row r="121" spans="1:75" ht="19.5" customHeight="1" thickBot="1" x14ac:dyDescent="0.35">
      <c r="A121" s="55"/>
      <c r="B121" s="96" t="s">
        <v>65</v>
      </c>
      <c r="C121" s="96">
        <v>9.7222222222222224E-2</v>
      </c>
      <c r="D121" s="210" t="s">
        <v>355</v>
      </c>
      <c r="E121" s="211"/>
      <c r="F121" s="211"/>
      <c r="G121" s="211"/>
      <c r="H121" s="212"/>
      <c r="I121" s="90"/>
      <c r="J121" s="90"/>
      <c r="K121" s="112"/>
      <c r="L121" s="13"/>
      <c r="N121" s="63"/>
      <c r="O121" s="63"/>
      <c r="P121" s="63"/>
      <c r="Q121" s="63"/>
      <c r="R121" s="63"/>
      <c r="S121" s="15"/>
      <c r="T121" s="15"/>
      <c r="U121" s="63"/>
      <c r="V121" s="63"/>
      <c r="W121" s="63"/>
      <c r="X121" s="63"/>
      <c r="Y121" s="63"/>
      <c r="Z121" s="15"/>
      <c r="AA121" s="15"/>
      <c r="AB121" s="63"/>
      <c r="AC121" s="63"/>
      <c r="AD121" s="63"/>
      <c r="AE121" s="63"/>
      <c r="AF121" s="63"/>
      <c r="AG121" s="15"/>
      <c r="AH121" s="15"/>
      <c r="AI121" s="63"/>
      <c r="AJ121" s="63"/>
      <c r="AK121" s="63"/>
      <c r="AL121" s="63"/>
      <c r="AM121" s="63"/>
      <c r="AN121" s="15"/>
      <c r="AO121" s="15"/>
      <c r="AP121" s="63"/>
      <c r="AQ121" s="63"/>
      <c r="AR121" s="63"/>
      <c r="AT121" s="105">
        <f t="shared" si="225"/>
        <v>0</v>
      </c>
      <c r="AU121" s="105">
        <f t="shared" si="226"/>
        <v>0</v>
      </c>
      <c r="AV121" s="105">
        <f t="shared" si="227"/>
        <v>0</v>
      </c>
      <c r="AW121" s="105">
        <f t="shared" si="228"/>
        <v>0</v>
      </c>
      <c r="AX121" s="105">
        <f t="shared" si="229"/>
        <v>0</v>
      </c>
      <c r="AY121" s="105">
        <f t="shared" si="230"/>
        <v>0</v>
      </c>
      <c r="AZ121" s="105">
        <f t="shared" si="231"/>
        <v>0</v>
      </c>
      <c r="BA121" s="105">
        <f t="shared" si="232"/>
        <v>0</v>
      </c>
      <c r="BB121" s="105">
        <f t="shared" si="233"/>
        <v>0</v>
      </c>
      <c r="BC121" s="105">
        <f t="shared" si="234"/>
        <v>0</v>
      </c>
      <c r="BD121" s="105">
        <f t="shared" si="235"/>
        <v>0</v>
      </c>
      <c r="BE121" s="105">
        <f t="shared" si="236"/>
        <v>0</v>
      </c>
      <c r="BF121" s="105">
        <f t="shared" si="237"/>
        <v>0</v>
      </c>
      <c r="BG121" s="105">
        <f t="shared" si="238"/>
        <v>0</v>
      </c>
      <c r="BH121" s="105">
        <f t="shared" si="239"/>
        <v>0</v>
      </c>
      <c r="BI121" s="105" t="str">
        <f t="shared" si="291"/>
        <v>0</v>
      </c>
      <c r="BJ121" s="105" t="str">
        <f t="shared" si="292"/>
        <v>0</v>
      </c>
      <c r="BK121" s="105" t="str">
        <f t="shared" si="293"/>
        <v>0</v>
      </c>
      <c r="BL121" s="105" t="str">
        <f t="shared" si="294"/>
        <v>0</v>
      </c>
      <c r="BM121" s="105" t="str">
        <f t="shared" si="295"/>
        <v>0</v>
      </c>
      <c r="BN121" s="105" t="str">
        <f t="shared" si="296"/>
        <v>0</v>
      </c>
      <c r="BO121" s="105" t="str">
        <f t="shared" si="297"/>
        <v>0</v>
      </c>
      <c r="BP121" s="105" t="str">
        <f t="shared" si="298"/>
        <v>0</v>
      </c>
      <c r="BQ121" s="105" t="str">
        <f t="shared" si="299"/>
        <v>0</v>
      </c>
      <c r="BR121" s="105" t="str">
        <f t="shared" si="300"/>
        <v>0</v>
      </c>
      <c r="BS121" s="105" t="str">
        <f t="shared" si="301"/>
        <v>0</v>
      </c>
      <c r="BT121" s="105" t="str">
        <f t="shared" si="302"/>
        <v>0</v>
      </c>
      <c r="BU121" s="105" t="str">
        <f t="shared" si="303"/>
        <v>0</v>
      </c>
      <c r="BV121" s="105" t="str">
        <f t="shared" si="304"/>
        <v>0</v>
      </c>
      <c r="BW121" s="105" t="str">
        <f t="shared" si="305"/>
        <v>0</v>
      </c>
    </row>
    <row r="122" spans="1:75" ht="19.5" customHeight="1" thickBot="1" x14ac:dyDescent="0.35">
      <c r="A122" s="55"/>
      <c r="B122" s="96" t="s">
        <v>65</v>
      </c>
      <c r="C122" s="96">
        <v>0.11805555555555557</v>
      </c>
      <c r="D122" s="210" t="s">
        <v>362</v>
      </c>
      <c r="E122" s="211"/>
      <c r="F122" s="211"/>
      <c r="G122" s="211"/>
      <c r="H122" s="212"/>
      <c r="I122" s="90"/>
      <c r="J122" s="90"/>
      <c r="K122" s="112"/>
      <c r="L122" s="13"/>
      <c r="N122" s="63"/>
      <c r="O122" s="63"/>
      <c r="P122" s="63"/>
      <c r="Q122" s="63"/>
      <c r="R122" s="63"/>
      <c r="S122" s="15"/>
      <c r="T122" s="15"/>
      <c r="U122" s="63"/>
      <c r="V122" s="63"/>
      <c r="W122" s="63"/>
      <c r="X122" s="63"/>
      <c r="Y122" s="63"/>
      <c r="Z122" s="15"/>
      <c r="AA122" s="15"/>
      <c r="AB122" s="63"/>
      <c r="AC122" s="63"/>
      <c r="AD122" s="63"/>
      <c r="AE122" s="63"/>
      <c r="AF122" s="63"/>
      <c r="AG122" s="15"/>
      <c r="AH122" s="15"/>
      <c r="AI122" s="63"/>
      <c r="AJ122" s="63"/>
      <c r="AK122" s="63"/>
      <c r="AL122" s="63"/>
      <c r="AM122" s="63"/>
      <c r="AN122" s="15"/>
      <c r="AO122" s="15"/>
      <c r="AP122" s="63"/>
      <c r="AQ122" s="63"/>
      <c r="AR122" s="63"/>
      <c r="AT122" s="105">
        <f t="shared" si="225"/>
        <v>0</v>
      </c>
      <c r="AU122" s="105">
        <f t="shared" si="226"/>
        <v>0</v>
      </c>
      <c r="AV122" s="105">
        <f t="shared" si="227"/>
        <v>0</v>
      </c>
      <c r="AW122" s="105">
        <f t="shared" si="228"/>
        <v>0</v>
      </c>
      <c r="AX122" s="105">
        <f t="shared" si="229"/>
        <v>0</v>
      </c>
      <c r="AY122" s="105">
        <f t="shared" si="230"/>
        <v>0</v>
      </c>
      <c r="AZ122" s="105">
        <f t="shared" si="231"/>
        <v>0</v>
      </c>
      <c r="BA122" s="105">
        <f t="shared" si="232"/>
        <v>0</v>
      </c>
      <c r="BB122" s="105">
        <f t="shared" si="233"/>
        <v>0</v>
      </c>
      <c r="BC122" s="105">
        <f t="shared" si="234"/>
        <v>0</v>
      </c>
      <c r="BD122" s="105">
        <f t="shared" si="235"/>
        <v>0</v>
      </c>
      <c r="BE122" s="105">
        <f t="shared" si="236"/>
        <v>0</v>
      </c>
      <c r="BF122" s="105">
        <f t="shared" si="237"/>
        <v>0</v>
      </c>
      <c r="BG122" s="105">
        <f t="shared" si="238"/>
        <v>0</v>
      </c>
      <c r="BH122" s="105">
        <f t="shared" si="239"/>
        <v>0</v>
      </c>
      <c r="BI122" s="105" t="str">
        <f t="shared" si="291"/>
        <v>0</v>
      </c>
      <c r="BJ122" s="105" t="str">
        <f t="shared" si="292"/>
        <v>0</v>
      </c>
      <c r="BK122" s="105" t="str">
        <f t="shared" si="293"/>
        <v>0</v>
      </c>
      <c r="BL122" s="105" t="str">
        <f t="shared" si="294"/>
        <v>0</v>
      </c>
      <c r="BM122" s="105" t="str">
        <f t="shared" si="295"/>
        <v>0</v>
      </c>
      <c r="BN122" s="105" t="str">
        <f t="shared" si="296"/>
        <v>0</v>
      </c>
      <c r="BO122" s="105" t="str">
        <f t="shared" si="297"/>
        <v>0</v>
      </c>
      <c r="BP122" s="105" t="str">
        <f t="shared" si="298"/>
        <v>0</v>
      </c>
      <c r="BQ122" s="105" t="str">
        <f t="shared" si="299"/>
        <v>0</v>
      </c>
      <c r="BR122" s="105" t="str">
        <f t="shared" si="300"/>
        <v>0</v>
      </c>
      <c r="BS122" s="105" t="str">
        <f t="shared" si="301"/>
        <v>0</v>
      </c>
      <c r="BT122" s="105" t="str">
        <f t="shared" si="302"/>
        <v>0</v>
      </c>
      <c r="BU122" s="105" t="str">
        <f t="shared" si="303"/>
        <v>0</v>
      </c>
      <c r="BV122" s="105" t="str">
        <f t="shared" si="304"/>
        <v>0</v>
      </c>
      <c r="BW122" s="105" t="str">
        <f t="shared" si="305"/>
        <v>0</v>
      </c>
    </row>
    <row r="123" spans="1:75" ht="19.5" customHeight="1" thickBot="1" x14ac:dyDescent="0.35">
      <c r="A123" s="55"/>
      <c r="B123" s="96" t="s">
        <v>65</v>
      </c>
      <c r="C123" s="96">
        <v>0.17361111111111113</v>
      </c>
      <c r="D123" s="210" t="s">
        <v>363</v>
      </c>
      <c r="E123" s="211"/>
      <c r="F123" s="211"/>
      <c r="G123" s="211"/>
      <c r="H123" s="212"/>
      <c r="I123" s="90"/>
      <c r="J123" s="90"/>
      <c r="K123" s="112"/>
      <c r="L123" s="13"/>
      <c r="N123" s="63"/>
      <c r="O123" s="63"/>
      <c r="P123" s="63"/>
      <c r="Q123" s="63"/>
      <c r="R123" s="63"/>
      <c r="S123" s="15"/>
      <c r="T123" s="15"/>
      <c r="U123" s="63"/>
      <c r="V123" s="63"/>
      <c r="W123" s="63"/>
      <c r="X123" s="63"/>
      <c r="Y123" s="63"/>
      <c r="Z123" s="15"/>
      <c r="AA123" s="15"/>
      <c r="AB123" s="63"/>
      <c r="AC123" s="63"/>
      <c r="AD123" s="63"/>
      <c r="AE123" s="63"/>
      <c r="AF123" s="63"/>
      <c r="AG123" s="15"/>
      <c r="AH123" s="15"/>
      <c r="AI123" s="63"/>
      <c r="AJ123" s="63"/>
      <c r="AK123" s="63"/>
      <c r="AL123" s="63"/>
      <c r="AM123" s="63"/>
      <c r="AN123" s="15"/>
      <c r="AO123" s="15"/>
      <c r="AP123" s="63"/>
      <c r="AQ123" s="63"/>
      <c r="AR123" s="63"/>
      <c r="AT123" s="105">
        <f t="shared" si="225"/>
        <v>0</v>
      </c>
      <c r="AU123" s="105">
        <f t="shared" si="226"/>
        <v>0</v>
      </c>
      <c r="AV123" s="105">
        <f t="shared" si="227"/>
        <v>0</v>
      </c>
      <c r="AW123" s="105">
        <f t="shared" si="228"/>
        <v>0</v>
      </c>
      <c r="AX123" s="105">
        <f t="shared" si="229"/>
        <v>0</v>
      </c>
      <c r="AY123" s="105">
        <f t="shared" si="230"/>
        <v>0</v>
      </c>
      <c r="AZ123" s="105">
        <f t="shared" si="231"/>
        <v>0</v>
      </c>
      <c r="BA123" s="105">
        <f t="shared" si="232"/>
        <v>0</v>
      </c>
      <c r="BB123" s="105">
        <f t="shared" si="233"/>
        <v>0</v>
      </c>
      <c r="BC123" s="105">
        <f t="shared" si="234"/>
        <v>0</v>
      </c>
      <c r="BD123" s="105">
        <f t="shared" si="235"/>
        <v>0</v>
      </c>
      <c r="BE123" s="105">
        <f t="shared" si="236"/>
        <v>0</v>
      </c>
      <c r="BF123" s="105">
        <f t="shared" si="237"/>
        <v>0</v>
      </c>
      <c r="BG123" s="105">
        <f t="shared" si="238"/>
        <v>0</v>
      </c>
      <c r="BH123" s="105">
        <f t="shared" si="239"/>
        <v>0</v>
      </c>
      <c r="BI123" s="105" t="str">
        <f t="shared" si="208"/>
        <v>0</v>
      </c>
      <c r="BJ123" s="105" t="str">
        <f t="shared" si="209"/>
        <v>0</v>
      </c>
      <c r="BK123" s="105" t="str">
        <f t="shared" si="210"/>
        <v>0</v>
      </c>
      <c r="BL123" s="105" t="str">
        <f t="shared" si="211"/>
        <v>0</v>
      </c>
      <c r="BM123" s="105" t="str">
        <f t="shared" si="212"/>
        <v>0</v>
      </c>
      <c r="BN123" s="105" t="str">
        <f t="shared" si="213"/>
        <v>0</v>
      </c>
      <c r="BO123" s="105" t="str">
        <f t="shared" si="214"/>
        <v>0</v>
      </c>
      <c r="BP123" s="105" t="str">
        <f t="shared" si="215"/>
        <v>0</v>
      </c>
      <c r="BQ123" s="105" t="str">
        <f t="shared" si="216"/>
        <v>0</v>
      </c>
      <c r="BR123" s="105" t="str">
        <f t="shared" si="217"/>
        <v>0</v>
      </c>
      <c r="BS123" s="105" t="str">
        <f t="shared" si="218"/>
        <v>0</v>
      </c>
      <c r="BT123" s="105" t="str">
        <f t="shared" si="219"/>
        <v>0</v>
      </c>
      <c r="BU123" s="105" t="str">
        <f t="shared" si="220"/>
        <v>0</v>
      </c>
      <c r="BV123" s="105" t="str">
        <f t="shared" si="221"/>
        <v>0</v>
      </c>
      <c r="BW123" s="105" t="str">
        <f t="shared" si="222"/>
        <v>0</v>
      </c>
    </row>
    <row r="124" spans="1:75" ht="20.100000000000001" customHeight="1" thickBot="1" x14ac:dyDescent="0.35">
      <c r="A124" s="55"/>
      <c r="B124" s="96" t="s">
        <v>65</v>
      </c>
      <c r="C124" s="96">
        <v>0.20833333333333334</v>
      </c>
      <c r="D124" s="210" t="s">
        <v>355</v>
      </c>
      <c r="E124" s="211"/>
      <c r="F124" s="211"/>
      <c r="G124" s="211"/>
      <c r="H124" s="212"/>
      <c r="I124" s="90"/>
      <c r="J124" s="90"/>
      <c r="K124" s="112"/>
      <c r="L124" s="13"/>
      <c r="N124" s="63"/>
      <c r="O124" s="63"/>
      <c r="P124" s="63"/>
      <c r="Q124" s="63"/>
      <c r="R124" s="63"/>
      <c r="S124" s="15"/>
      <c r="T124" s="15"/>
      <c r="U124" s="63"/>
      <c r="V124" s="63"/>
      <c r="W124" s="63"/>
      <c r="X124" s="63"/>
      <c r="Y124" s="63"/>
      <c r="Z124" s="15"/>
      <c r="AA124" s="15"/>
      <c r="AB124" s="63"/>
      <c r="AC124" s="63"/>
      <c r="AD124" s="63"/>
      <c r="AE124" s="63"/>
      <c r="AF124" s="63"/>
      <c r="AG124" s="15"/>
      <c r="AH124" s="15"/>
      <c r="AI124" s="63"/>
      <c r="AJ124" s="63"/>
      <c r="AK124" s="63"/>
      <c r="AL124" s="63"/>
      <c r="AM124" s="63"/>
      <c r="AN124" s="15"/>
      <c r="AO124" s="15"/>
      <c r="AP124" s="63"/>
      <c r="AQ124" s="63"/>
      <c r="AR124" s="63"/>
      <c r="AT124" s="105">
        <f t="shared" si="225"/>
        <v>0</v>
      </c>
      <c r="AU124" s="105">
        <f t="shared" si="226"/>
        <v>0</v>
      </c>
      <c r="AV124" s="105">
        <f t="shared" si="227"/>
        <v>0</v>
      </c>
      <c r="AW124" s="105">
        <f t="shared" si="228"/>
        <v>0</v>
      </c>
      <c r="AX124" s="105">
        <f t="shared" si="229"/>
        <v>0</v>
      </c>
      <c r="AY124" s="105">
        <f t="shared" si="230"/>
        <v>0</v>
      </c>
      <c r="AZ124" s="105">
        <f t="shared" si="231"/>
        <v>0</v>
      </c>
      <c r="BA124" s="105">
        <f t="shared" si="232"/>
        <v>0</v>
      </c>
      <c r="BB124" s="105">
        <f t="shared" si="233"/>
        <v>0</v>
      </c>
      <c r="BC124" s="105">
        <f t="shared" si="234"/>
        <v>0</v>
      </c>
      <c r="BD124" s="105">
        <f t="shared" si="235"/>
        <v>0</v>
      </c>
      <c r="BE124" s="105">
        <f t="shared" si="236"/>
        <v>0</v>
      </c>
      <c r="BF124" s="105">
        <f t="shared" si="237"/>
        <v>0</v>
      </c>
      <c r="BG124" s="105">
        <f t="shared" si="238"/>
        <v>0</v>
      </c>
      <c r="BH124" s="105">
        <f t="shared" si="239"/>
        <v>0</v>
      </c>
      <c r="BI124" s="105" t="str">
        <f t="shared" si="208"/>
        <v>0</v>
      </c>
      <c r="BJ124" s="105" t="str">
        <f t="shared" si="209"/>
        <v>0</v>
      </c>
      <c r="BK124" s="105" t="str">
        <f t="shared" si="210"/>
        <v>0</v>
      </c>
      <c r="BL124" s="105" t="str">
        <f t="shared" si="211"/>
        <v>0</v>
      </c>
      <c r="BM124" s="105" t="str">
        <f t="shared" si="212"/>
        <v>0</v>
      </c>
      <c r="BN124" s="105" t="str">
        <f t="shared" si="213"/>
        <v>0</v>
      </c>
      <c r="BO124" s="105" t="str">
        <f t="shared" si="214"/>
        <v>0</v>
      </c>
      <c r="BP124" s="105" t="str">
        <f t="shared" si="215"/>
        <v>0</v>
      </c>
      <c r="BQ124" s="105" t="str">
        <f t="shared" si="216"/>
        <v>0</v>
      </c>
      <c r="BR124" s="105" t="str">
        <f t="shared" si="217"/>
        <v>0</v>
      </c>
      <c r="BS124" s="105" t="str">
        <f t="shared" si="218"/>
        <v>0</v>
      </c>
      <c r="BT124" s="105" t="str">
        <f t="shared" si="219"/>
        <v>0</v>
      </c>
      <c r="BU124" s="105" t="str">
        <f t="shared" si="220"/>
        <v>0</v>
      </c>
      <c r="BV124" s="105" t="str">
        <f t="shared" si="221"/>
        <v>0</v>
      </c>
      <c r="BW124" s="105" t="str">
        <f t="shared" si="222"/>
        <v>0</v>
      </c>
    </row>
    <row r="125" spans="1:75" ht="19.5" thickBot="1" x14ac:dyDescent="0.35">
      <c r="A125" s="31"/>
      <c r="I125" s="71"/>
      <c r="J125" s="71"/>
      <c r="K125" s="12">
        <f>SUM(K37:K124)</f>
        <v>0</v>
      </c>
      <c r="L125" s="7">
        <f>SUM(L37:L124)</f>
        <v>0</v>
      </c>
      <c r="N125" s="54">
        <f t="shared" ref="N125:AR125" si="306">COUNTA(N37:N124)</f>
        <v>0</v>
      </c>
      <c r="O125" s="54">
        <f t="shared" si="306"/>
        <v>0</v>
      </c>
      <c r="P125" s="54">
        <f t="shared" si="306"/>
        <v>0</v>
      </c>
      <c r="Q125" s="54">
        <f t="shared" si="306"/>
        <v>0</v>
      </c>
      <c r="R125" s="54">
        <f t="shared" si="306"/>
        <v>0</v>
      </c>
      <c r="S125" s="54">
        <f t="shared" si="306"/>
        <v>0</v>
      </c>
      <c r="T125" s="54">
        <f t="shared" si="306"/>
        <v>0</v>
      </c>
      <c r="U125" s="54">
        <f t="shared" si="306"/>
        <v>0</v>
      </c>
      <c r="V125" s="54">
        <f t="shared" si="306"/>
        <v>0</v>
      </c>
      <c r="W125" s="54">
        <f t="shared" si="306"/>
        <v>0</v>
      </c>
      <c r="X125" s="54">
        <f t="shared" si="306"/>
        <v>0</v>
      </c>
      <c r="Y125" s="54">
        <f t="shared" si="306"/>
        <v>0</v>
      </c>
      <c r="Z125" s="54">
        <f t="shared" si="306"/>
        <v>0</v>
      </c>
      <c r="AA125" s="54">
        <f t="shared" si="306"/>
        <v>0</v>
      </c>
      <c r="AB125" s="54">
        <f t="shared" si="306"/>
        <v>0</v>
      </c>
      <c r="AC125" s="54">
        <f t="shared" si="306"/>
        <v>0</v>
      </c>
      <c r="AD125" s="54">
        <f t="shared" si="306"/>
        <v>0</v>
      </c>
      <c r="AE125" s="54">
        <f t="shared" si="306"/>
        <v>0</v>
      </c>
      <c r="AF125" s="54">
        <f t="shared" si="306"/>
        <v>0</v>
      </c>
      <c r="AG125" s="54">
        <f t="shared" si="306"/>
        <v>0</v>
      </c>
      <c r="AH125" s="54">
        <f t="shared" si="306"/>
        <v>0</v>
      </c>
      <c r="AI125" s="54">
        <f t="shared" si="306"/>
        <v>0</v>
      </c>
      <c r="AJ125" s="54">
        <f t="shared" si="306"/>
        <v>0</v>
      </c>
      <c r="AK125" s="54">
        <f t="shared" si="306"/>
        <v>0</v>
      </c>
      <c r="AL125" s="54">
        <f t="shared" si="306"/>
        <v>0</v>
      </c>
      <c r="AM125" s="54">
        <f t="shared" si="306"/>
        <v>0</v>
      </c>
      <c r="AN125" s="54">
        <f t="shared" si="306"/>
        <v>0</v>
      </c>
      <c r="AO125" s="54">
        <f t="shared" si="306"/>
        <v>0</v>
      </c>
      <c r="AP125" s="54">
        <f t="shared" si="306"/>
        <v>0</v>
      </c>
      <c r="AQ125" s="54">
        <f t="shared" si="306"/>
        <v>0</v>
      </c>
      <c r="AR125" s="54">
        <f t="shared" si="306"/>
        <v>0</v>
      </c>
      <c r="AS125" s="118"/>
      <c r="AT125" s="106">
        <f t="shared" ref="AT125:BW125" si="307">SUM(AT37:AT124)</f>
        <v>0</v>
      </c>
      <c r="AU125" s="106">
        <f t="shared" si="307"/>
        <v>0</v>
      </c>
      <c r="AV125" s="106">
        <f t="shared" si="307"/>
        <v>0</v>
      </c>
      <c r="AW125" s="106">
        <f t="shared" si="307"/>
        <v>0</v>
      </c>
      <c r="AX125" s="106">
        <f t="shared" si="307"/>
        <v>0</v>
      </c>
      <c r="AY125" s="106">
        <f t="shared" si="307"/>
        <v>0</v>
      </c>
      <c r="AZ125" s="106">
        <f t="shared" si="307"/>
        <v>0</v>
      </c>
      <c r="BA125" s="106">
        <f t="shared" si="307"/>
        <v>0</v>
      </c>
      <c r="BB125" s="106">
        <f t="shared" si="307"/>
        <v>0</v>
      </c>
      <c r="BC125" s="106">
        <f t="shared" si="307"/>
        <v>0</v>
      </c>
      <c r="BD125" s="106">
        <f t="shared" si="307"/>
        <v>0</v>
      </c>
      <c r="BE125" s="106">
        <f t="shared" si="307"/>
        <v>0</v>
      </c>
      <c r="BF125" s="106">
        <f t="shared" si="307"/>
        <v>0</v>
      </c>
      <c r="BG125" s="106">
        <f t="shared" si="307"/>
        <v>0</v>
      </c>
      <c r="BH125" s="106">
        <f t="shared" si="307"/>
        <v>0</v>
      </c>
      <c r="BI125" s="106">
        <f t="shared" si="307"/>
        <v>0</v>
      </c>
      <c r="BJ125" s="106">
        <f t="shared" si="307"/>
        <v>0</v>
      </c>
      <c r="BK125" s="106">
        <f t="shared" si="307"/>
        <v>0</v>
      </c>
      <c r="BL125" s="106">
        <f t="shared" si="307"/>
        <v>0</v>
      </c>
      <c r="BM125" s="106">
        <f t="shared" si="307"/>
        <v>0</v>
      </c>
      <c r="BN125" s="106">
        <f t="shared" si="307"/>
        <v>0</v>
      </c>
      <c r="BO125" s="106">
        <f t="shared" si="307"/>
        <v>0</v>
      </c>
      <c r="BP125" s="106">
        <f t="shared" si="307"/>
        <v>0</v>
      </c>
      <c r="BQ125" s="106">
        <f t="shared" si="307"/>
        <v>0</v>
      </c>
      <c r="BR125" s="106">
        <f t="shared" si="307"/>
        <v>0</v>
      </c>
      <c r="BS125" s="106">
        <f t="shared" si="307"/>
        <v>0</v>
      </c>
      <c r="BT125" s="106">
        <f t="shared" si="307"/>
        <v>0</v>
      </c>
      <c r="BU125" s="106">
        <f t="shared" si="307"/>
        <v>0</v>
      </c>
      <c r="BV125" s="106">
        <f t="shared" si="307"/>
        <v>0</v>
      </c>
      <c r="BW125" s="106">
        <f t="shared" si="307"/>
        <v>0</v>
      </c>
    </row>
    <row r="126" spans="1:75" ht="19.5" thickBot="1" x14ac:dyDescent="0.35">
      <c r="B126" s="31"/>
      <c r="I126" s="65"/>
      <c r="J126" s="65"/>
    </row>
    <row r="127" spans="1:75" ht="18" thickBot="1" x14ac:dyDescent="0.35">
      <c r="K127" s="35"/>
      <c r="L127" s="60"/>
    </row>
    <row r="128" spans="1:75" ht="18" thickBot="1" x14ac:dyDescent="0.35">
      <c r="K128" s="35"/>
      <c r="L128" s="37"/>
    </row>
  </sheetData>
  <sheetProtection algorithmName="SHA-512" hashValue="lj35hEtWnhVfQNWHOVeFM+ETxYKL2l+zAnXFB7v+bJESVhUYX2pYhM7t6PfPaCJSJTdrayxaELDyZpJbN+FFzA==" saltValue="QGFXTu78nGFLBlMD62fM6w==" spinCount="100000" sheet="1" selectLockedCells="1"/>
  <protectedRanges>
    <protectedRange password="DB25" sqref="C36:J36" name="filter"/>
  </protectedRanges>
  <dataConsolidate/>
  <mergeCells count="55">
    <mergeCell ref="N34:AR34"/>
    <mergeCell ref="D80:H80"/>
    <mergeCell ref="D48:H48"/>
    <mergeCell ref="D71:H71"/>
    <mergeCell ref="D73:H73"/>
    <mergeCell ref="D58:H58"/>
    <mergeCell ref="D42:H42"/>
    <mergeCell ref="D44:H44"/>
    <mergeCell ref="D60:H60"/>
    <mergeCell ref="D63:H63"/>
    <mergeCell ref="D40:H40"/>
    <mergeCell ref="N35:T35"/>
    <mergeCell ref="U35:AA35"/>
    <mergeCell ref="AB35:AH35"/>
    <mergeCell ref="AP35:AR35"/>
    <mergeCell ref="D46:H46"/>
    <mergeCell ref="D124:H124"/>
    <mergeCell ref="D106:H106"/>
    <mergeCell ref="D115:H115"/>
    <mergeCell ref="D123:H123"/>
    <mergeCell ref="D113:H113"/>
    <mergeCell ref="D111:H111"/>
    <mergeCell ref="D107:H107"/>
    <mergeCell ref="D109:H109"/>
    <mergeCell ref="D121:H121"/>
    <mergeCell ref="D122:H122"/>
    <mergeCell ref="D114:H114"/>
    <mergeCell ref="D117:H117"/>
    <mergeCell ref="D104:H104"/>
    <mergeCell ref="D88:H88"/>
    <mergeCell ref="D94:H94"/>
    <mergeCell ref="D54:H54"/>
    <mergeCell ref="D57:H57"/>
    <mergeCell ref="D78:H78"/>
    <mergeCell ref="D87:H87"/>
    <mergeCell ref="D91:H91"/>
    <mergeCell ref="D99:H99"/>
    <mergeCell ref="D101:H101"/>
    <mergeCell ref="D103:H103"/>
    <mergeCell ref="D90:H90"/>
    <mergeCell ref="D93:H93"/>
    <mergeCell ref="D98:H98"/>
    <mergeCell ref="D96:H96"/>
    <mergeCell ref="AI35:AO35"/>
    <mergeCell ref="D50:H50"/>
    <mergeCell ref="D86:H86"/>
    <mergeCell ref="D83:H83"/>
    <mergeCell ref="D81:H81"/>
    <mergeCell ref="D77:H77"/>
    <mergeCell ref="D62:H62"/>
    <mergeCell ref="D66:H66"/>
    <mergeCell ref="D64:H64"/>
    <mergeCell ref="D69:H69"/>
    <mergeCell ref="D52:H52"/>
    <mergeCell ref="D67:H67"/>
  </mergeCells>
  <conditionalFormatting sqref="C2:C5 E14:E28">
    <cfRule type="cellIs" dxfId="1" priority="2" operator="equal">
      <formula>0</formula>
    </cfRule>
  </conditionalFormatting>
  <dataValidations count="3">
    <dataValidation type="list" allowBlank="1" showDropDown="1" showInputMessage="1" showErrorMessage="1" sqref="AS56 AS115:AS116 AS118 AS95 AS37:AS46 AS50:AS51 AS120:AS124 AS48 AS72 AS111 AS113 AS74:AS87 AS58:AS70">
      <formula1>$C$14:$C$16</formula1>
    </dataValidation>
    <dataValidation type="list" allowBlank="1" showDropDown="1" showInputMessage="1" showErrorMessage="1" sqref="AS71 AS73">
      <formula1>$C$21</formula1>
    </dataValidation>
    <dataValidation type="list" allowBlank="1" showDropDown="1" showInputMessage="1" showErrorMessage="1" sqref="N37:AR124">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67 J39:J40 J42 J44 J46 J48 J50 J52 J54:J55 J57:J58 J60 J62:J64 J66 J69 J71 J73:J74 J76:J78 J80:J81 J83 J85:J88 J90:J91 J93:J94 J96 J98:J99 J101 J103:J104 J106:J107 J109 J111 J113:J115 J117:J118 J38 J119 J116 J112 J110 J108 J105 J102 J100 J97 J95 J92 J89 J84 J82 J79 J75 J72 J70 J68 J65 J61 J59 J56 J53 J51 J49 J47 J45 J43 J41"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440"/>
  <sheetViews>
    <sheetView showGridLines="0" zoomScale="55" zoomScaleNormal="55" workbookViewId="0">
      <selection activeCell="G60" sqref="G60"/>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1" width="4.140625" style="1" customWidth="1"/>
    <col min="12" max="15" width="3.85546875" style="1" customWidth="1"/>
    <col min="16" max="16" width="4.28515625" style="1" bestFit="1" customWidth="1"/>
    <col min="17" max="18" width="4.140625" style="1" customWidth="1"/>
    <col min="19" max="22" width="3.85546875" style="1" customWidth="1"/>
    <col min="23" max="23" width="4.28515625" style="1" bestFit="1" customWidth="1"/>
    <col min="24" max="25" width="4.140625" style="1" customWidth="1"/>
    <col min="26" max="29" width="3.85546875" style="1" customWidth="1"/>
    <col min="30" max="30" width="4.28515625" style="1" bestFit="1" customWidth="1"/>
    <col min="31" max="32" width="4.140625" style="1" customWidth="1"/>
    <col min="33" max="36" width="3.85546875" style="1" customWidth="1"/>
    <col min="37" max="37" width="4.28515625" style="1" bestFit="1" customWidth="1"/>
    <col min="38" max="39" width="4.140625" style="1" customWidth="1"/>
    <col min="40"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80</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7">
        <f>AQ$113</f>
        <v>0</v>
      </c>
      <c r="H14" s="39">
        <f>IF(ISNUMBER(BF$113),BF$113,"0")</f>
        <v>0</v>
      </c>
    </row>
    <row r="15" spans="2:8" ht="20.100000000000001" customHeight="1" x14ac:dyDescent="0.3">
      <c r="B15" s="27" t="s">
        <v>54</v>
      </c>
      <c r="C15" s="14" t="str">
        <f>'Campaign Total'!C15</f>
        <v/>
      </c>
      <c r="D15" s="58">
        <f>'Campaign Total'!D15</f>
        <v>0</v>
      </c>
      <c r="E15" s="59">
        <f>'Campaign Total'!E15</f>
        <v>0</v>
      </c>
      <c r="F15" s="32" t="e">
        <f>'Campaign Total'!F15</f>
        <v>#N/A</v>
      </c>
      <c r="G15" s="107">
        <f>AR$113</f>
        <v>0</v>
      </c>
      <c r="H15" s="39">
        <f>IF(ISNUMBER(BG$113),BG$113,"0")</f>
        <v>0</v>
      </c>
    </row>
    <row r="16" spans="2:8" ht="20.100000000000001" customHeight="1" x14ac:dyDescent="0.3">
      <c r="B16" s="27" t="s">
        <v>54</v>
      </c>
      <c r="C16" s="14" t="str">
        <f>'Campaign Total'!C16</f>
        <v/>
      </c>
      <c r="D16" s="58">
        <f>'Campaign Total'!D16</f>
        <v>0</v>
      </c>
      <c r="E16" s="59">
        <f>'Campaign Total'!E16</f>
        <v>0</v>
      </c>
      <c r="F16" s="32" t="e">
        <f>'Campaign Total'!F16</f>
        <v>#N/A</v>
      </c>
      <c r="G16" s="107">
        <f>AS$113</f>
        <v>0</v>
      </c>
      <c r="H16" s="39">
        <f>IF(ISNUMBER(BH$113),BH$113,"0")</f>
        <v>0</v>
      </c>
    </row>
    <row r="17" spans="2:8" ht="20.100000000000001" customHeight="1" x14ac:dyDescent="0.3">
      <c r="B17" s="27" t="s">
        <v>54</v>
      </c>
      <c r="C17" s="14" t="str">
        <f>'Campaign Total'!C17</f>
        <v/>
      </c>
      <c r="D17" s="58">
        <f>'Campaign Total'!D17</f>
        <v>0</v>
      </c>
      <c r="E17" s="59">
        <f>'Campaign Total'!E17</f>
        <v>0</v>
      </c>
      <c r="F17" s="32" t="e">
        <f>'Campaign Total'!F17</f>
        <v>#N/A</v>
      </c>
      <c r="G17" s="107">
        <f>AT$113</f>
        <v>0</v>
      </c>
      <c r="H17" s="39">
        <f>IF(ISNUMBER(BI$113),BI$113,"0")</f>
        <v>0</v>
      </c>
    </row>
    <row r="18" spans="2:8" ht="20.100000000000001" customHeight="1" x14ac:dyDescent="0.3">
      <c r="B18" s="27" t="s">
        <v>54</v>
      </c>
      <c r="C18" s="14" t="str">
        <f>'Campaign Total'!C18</f>
        <v/>
      </c>
      <c r="D18" s="58">
        <f>'Campaign Total'!D18</f>
        <v>0</v>
      </c>
      <c r="E18" s="59">
        <f>'Campaign Total'!E18</f>
        <v>0</v>
      </c>
      <c r="F18" s="32" t="e">
        <f>'Campaign Total'!F18</f>
        <v>#N/A</v>
      </c>
      <c r="G18" s="107">
        <f>AU$113</f>
        <v>0</v>
      </c>
      <c r="H18" s="39">
        <f>IF(ISNUMBER(BJ$113),BJ$113,"0")</f>
        <v>0</v>
      </c>
    </row>
    <row r="19" spans="2:8" ht="20.100000000000001" customHeight="1" x14ac:dyDescent="0.3">
      <c r="B19" s="27" t="s">
        <v>54</v>
      </c>
      <c r="C19" s="14" t="str">
        <f>'Campaign Total'!C19</f>
        <v/>
      </c>
      <c r="D19" s="58">
        <f>'Campaign Total'!D19</f>
        <v>0</v>
      </c>
      <c r="E19" s="59">
        <f>'Campaign Total'!E19</f>
        <v>0</v>
      </c>
      <c r="F19" s="32" t="e">
        <f>'Campaign Total'!F19</f>
        <v>#N/A</v>
      </c>
      <c r="G19" s="107">
        <f>AV$113</f>
        <v>0</v>
      </c>
      <c r="H19" s="39">
        <f>IF(ISNUMBER(BK$113),BK$113,"0")</f>
        <v>0</v>
      </c>
    </row>
    <row r="20" spans="2:8" ht="20.100000000000001" customHeight="1" x14ac:dyDescent="0.3">
      <c r="B20" s="27" t="s">
        <v>88</v>
      </c>
      <c r="C20" s="14" t="str">
        <f>'Campaign Total'!C20</f>
        <v/>
      </c>
      <c r="D20" s="58">
        <f>'Campaign Total'!D20</f>
        <v>0</v>
      </c>
      <c r="E20" s="59">
        <f>'Campaign Total'!E20</f>
        <v>0</v>
      </c>
      <c r="F20" s="32" t="e">
        <f>'Campaign Total'!F20</f>
        <v>#N/A</v>
      </c>
      <c r="G20" s="107">
        <f>AW$113</f>
        <v>0</v>
      </c>
      <c r="H20" s="39">
        <f>IF(ISNUMBER(BL$113),BL$113,"0")</f>
        <v>0</v>
      </c>
    </row>
    <row r="21" spans="2:8" ht="20.100000000000001" customHeight="1" x14ac:dyDescent="0.3">
      <c r="B21" s="27" t="s">
        <v>121</v>
      </c>
      <c r="C21" s="14" t="str">
        <f>'Campaign Total'!C21</f>
        <v/>
      </c>
      <c r="D21" s="58">
        <f>'Campaign Total'!D21</f>
        <v>0</v>
      </c>
      <c r="E21" s="59">
        <f>'Campaign Total'!E21</f>
        <v>0</v>
      </c>
      <c r="F21" s="32" t="e">
        <f>'Campaign Total'!F21</f>
        <v>#N/A</v>
      </c>
      <c r="G21" s="107">
        <f>AX$113</f>
        <v>0</v>
      </c>
      <c r="H21" s="39">
        <f>IF(ISNUMBER(BM$113),BM$113,"0")</f>
        <v>0</v>
      </c>
    </row>
    <row r="22" spans="2:8" ht="20.100000000000001" customHeight="1" x14ac:dyDescent="0.3">
      <c r="B22" s="27" t="s">
        <v>122</v>
      </c>
      <c r="C22" s="14" t="str">
        <f>'Campaign Total'!C22</f>
        <v/>
      </c>
      <c r="D22" s="58">
        <f>'Campaign Total'!D22</f>
        <v>0</v>
      </c>
      <c r="E22" s="59">
        <f>'Campaign Total'!E22</f>
        <v>0</v>
      </c>
      <c r="F22" s="32" t="e">
        <f>'Campaign Total'!F22</f>
        <v>#N/A</v>
      </c>
      <c r="G22" s="107">
        <f>AY$113</f>
        <v>0</v>
      </c>
      <c r="H22" s="39">
        <f>IF(ISNUMBER(BN$113),BN$113,"0")</f>
        <v>0</v>
      </c>
    </row>
    <row r="23" spans="2:8" ht="20.100000000000001" customHeight="1" x14ac:dyDescent="0.3">
      <c r="B23" s="27" t="s">
        <v>123</v>
      </c>
      <c r="C23" s="14" t="str">
        <f>'Campaign Total'!C23</f>
        <v/>
      </c>
      <c r="D23" s="58">
        <f>'Campaign Total'!D23</f>
        <v>0</v>
      </c>
      <c r="E23" s="59">
        <f>'Campaign Total'!E23</f>
        <v>0</v>
      </c>
      <c r="F23" s="32" t="e">
        <f>'Campaign Total'!F23</f>
        <v>#N/A</v>
      </c>
      <c r="G23" s="107">
        <f>AZ$113</f>
        <v>0</v>
      </c>
      <c r="H23" s="39">
        <f>IF(ISNUMBER(BO$113),BO$113,"0")</f>
        <v>0</v>
      </c>
    </row>
    <row r="24" spans="2:8" ht="20.100000000000001" customHeight="1" x14ac:dyDescent="0.3">
      <c r="B24" s="27" t="s">
        <v>124</v>
      </c>
      <c r="C24" s="14" t="str">
        <f>'Campaign Total'!C24</f>
        <v/>
      </c>
      <c r="D24" s="58">
        <f>'Campaign Total'!D24</f>
        <v>0</v>
      </c>
      <c r="E24" s="59">
        <f>'Campaign Total'!E24</f>
        <v>0</v>
      </c>
      <c r="F24" s="32" t="e">
        <f>'Campaign Total'!F24</f>
        <v>#N/A</v>
      </c>
      <c r="G24" s="107">
        <f>BA$113</f>
        <v>0</v>
      </c>
      <c r="H24" s="39">
        <f>IF(ISNUMBER(BP$113),BP$113,"0")</f>
        <v>0</v>
      </c>
    </row>
    <row r="25" spans="2:8" ht="20.100000000000001" customHeight="1" x14ac:dyDescent="0.3">
      <c r="B25" s="27" t="s">
        <v>125</v>
      </c>
      <c r="C25" s="14" t="str">
        <f>'Campaign Total'!C25</f>
        <v/>
      </c>
      <c r="D25" s="58">
        <f>'Campaign Total'!D25</f>
        <v>0</v>
      </c>
      <c r="E25" s="59">
        <f>'Campaign Total'!E25</f>
        <v>0</v>
      </c>
      <c r="F25" s="32" t="e">
        <f>'Campaign Total'!F25</f>
        <v>#N/A</v>
      </c>
      <c r="G25" s="107">
        <f>BB$113</f>
        <v>0</v>
      </c>
      <c r="H25" s="39">
        <f>IF(ISNUMBER(BQ$113),BQ$113,"0")</f>
        <v>0</v>
      </c>
    </row>
    <row r="26" spans="2:8" ht="20.100000000000001" customHeight="1" x14ac:dyDescent="0.3">
      <c r="B26" s="27" t="s">
        <v>126</v>
      </c>
      <c r="C26" s="14" t="str">
        <f>'Campaign Total'!C26</f>
        <v/>
      </c>
      <c r="D26" s="58">
        <f>'Campaign Total'!D26</f>
        <v>0</v>
      </c>
      <c r="E26" s="59">
        <f>'Campaign Total'!E26</f>
        <v>0</v>
      </c>
      <c r="F26" s="32" t="e">
        <f>'Campaign Total'!F26</f>
        <v>#N/A</v>
      </c>
      <c r="G26" s="107">
        <f>BC$113</f>
        <v>0</v>
      </c>
      <c r="H26" s="39">
        <f>IF(ISNUMBER(BR$113),BR$113,"0")</f>
        <v>0</v>
      </c>
    </row>
    <row r="27" spans="2:8" ht="20.100000000000001" customHeight="1" x14ac:dyDescent="0.3">
      <c r="B27" s="27" t="s">
        <v>98</v>
      </c>
      <c r="C27" s="14" t="str">
        <f>'Campaign Total'!C27</f>
        <v/>
      </c>
      <c r="D27" s="58">
        <f>'Campaign Total'!D27</f>
        <v>0</v>
      </c>
      <c r="E27" s="59">
        <f>'Campaign Total'!E27</f>
        <v>0</v>
      </c>
      <c r="F27" s="32" t="e">
        <f>'Campaign Total'!F27</f>
        <v>#N/A</v>
      </c>
      <c r="G27" s="107">
        <f>BD$113</f>
        <v>0</v>
      </c>
      <c r="H27" s="39">
        <f>IF(ISNUMBER(BS$113),BS$113,"0")</f>
        <v>0</v>
      </c>
    </row>
    <row r="28" spans="2:8" ht="20.100000000000001" customHeight="1" x14ac:dyDescent="0.3">
      <c r="B28" s="27" t="s">
        <v>107</v>
      </c>
      <c r="C28" s="14" t="str">
        <f>'Campaign Total'!C28</f>
        <v/>
      </c>
      <c r="D28" s="58">
        <f>'Campaign Total'!D28</f>
        <v>0</v>
      </c>
      <c r="E28" s="59">
        <f>'Campaign Total'!E28</f>
        <v>0</v>
      </c>
      <c r="F28" s="32" t="e">
        <f>'Campaign Total'!F28</f>
        <v>#N/A</v>
      </c>
      <c r="G28" s="107">
        <f>BE$113</f>
        <v>0</v>
      </c>
      <c r="H28" s="39">
        <f>IF(ISNUMBER(BT$113),BT$113,"0")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1.75" thickBot="1" x14ac:dyDescent="0.4">
      <c r="K34" s="218" t="s">
        <v>75</v>
      </c>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87"/>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25" thickBot="1" x14ac:dyDescent="0.35">
      <c r="B35" s="133" t="str">
        <f>'Mon-Fri'!B35:J35</f>
        <v>Програмна схема, Март 2021</v>
      </c>
      <c r="C35" s="133"/>
      <c r="D35" s="133"/>
      <c r="E35" s="133"/>
      <c r="F35" s="133"/>
      <c r="G35" s="133"/>
      <c r="K35" s="197">
        <v>9</v>
      </c>
      <c r="L35" s="198"/>
      <c r="M35" s="198"/>
      <c r="N35" s="198"/>
      <c r="O35" s="198"/>
      <c r="P35" s="198"/>
      <c r="Q35" s="199"/>
      <c r="R35" s="197">
        <f>K35+1</f>
        <v>10</v>
      </c>
      <c r="S35" s="198"/>
      <c r="T35" s="198"/>
      <c r="U35" s="198"/>
      <c r="V35" s="198"/>
      <c r="W35" s="198"/>
      <c r="X35" s="199"/>
      <c r="Y35" s="197">
        <f>R35+1</f>
        <v>11</v>
      </c>
      <c r="Z35" s="198"/>
      <c r="AA35" s="198"/>
      <c r="AB35" s="198"/>
      <c r="AC35" s="198"/>
      <c r="AD35" s="198"/>
      <c r="AE35" s="199"/>
      <c r="AF35" s="197">
        <f>Y35+1</f>
        <v>12</v>
      </c>
      <c r="AG35" s="198"/>
      <c r="AH35" s="198"/>
      <c r="AI35" s="198"/>
      <c r="AJ35" s="198"/>
      <c r="AK35" s="198"/>
      <c r="AL35" s="199"/>
      <c r="AM35" s="197">
        <f>AF35+1</f>
        <v>13</v>
      </c>
      <c r="AN35" s="198"/>
      <c r="AO35" s="198"/>
      <c r="AP35" s="89"/>
      <c r="AQ35" s="8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row>
    <row r="36" spans="1:72" s="3" customFormat="1" ht="37.5" customHeight="1" thickBot="1" x14ac:dyDescent="0.35">
      <c r="A36" s="28"/>
      <c r="B36" s="76" t="s">
        <v>64</v>
      </c>
      <c r="C36" s="76" t="s">
        <v>102</v>
      </c>
      <c r="D36" s="77" t="s">
        <v>72</v>
      </c>
      <c r="E36" s="77" t="s">
        <v>73</v>
      </c>
      <c r="F36" s="77" t="s">
        <v>350</v>
      </c>
      <c r="G36" s="77" t="str">
        <f>'Mon-Fri'!J36</f>
        <v>Цена 30" Март</v>
      </c>
      <c r="H36" s="2" t="s">
        <v>32</v>
      </c>
      <c r="I36" s="2" t="s">
        <v>33</v>
      </c>
      <c r="K36" s="62">
        <v>1</v>
      </c>
      <c r="L36" s="62">
        <f>K36+1</f>
        <v>2</v>
      </c>
      <c r="M36" s="62">
        <f>L36+1</f>
        <v>3</v>
      </c>
      <c r="N36" s="62">
        <f t="shared" ref="N36:O36" si="0">M36+1</f>
        <v>4</v>
      </c>
      <c r="O36" s="62">
        <f t="shared" si="0"/>
        <v>5</v>
      </c>
      <c r="P36" s="53">
        <f>O36+1</f>
        <v>6</v>
      </c>
      <c r="Q36" s="53">
        <f t="shared" ref="Q36" si="1">P36+1</f>
        <v>7</v>
      </c>
      <c r="R36" s="62">
        <f>Q36+1</f>
        <v>8</v>
      </c>
      <c r="S36" s="62">
        <f>R36+1</f>
        <v>9</v>
      </c>
      <c r="T36" s="62">
        <f>S36+1</f>
        <v>10</v>
      </c>
      <c r="U36" s="62">
        <f t="shared" ref="U36:V36" si="2">T36+1</f>
        <v>11</v>
      </c>
      <c r="V36" s="62">
        <f t="shared" si="2"/>
        <v>12</v>
      </c>
      <c r="W36" s="53">
        <f>V36+1</f>
        <v>13</v>
      </c>
      <c r="X36" s="53">
        <f t="shared" ref="X36" si="3">W36+1</f>
        <v>14</v>
      </c>
      <c r="Y36" s="62">
        <f>X36+1</f>
        <v>15</v>
      </c>
      <c r="Z36" s="62">
        <f>Y36+1</f>
        <v>16</v>
      </c>
      <c r="AA36" s="62">
        <f>Z36+1</f>
        <v>17</v>
      </c>
      <c r="AB36" s="62">
        <f t="shared" ref="AB36:AC36" si="4">AA36+1</f>
        <v>18</v>
      </c>
      <c r="AC36" s="62">
        <f t="shared" si="4"/>
        <v>19</v>
      </c>
      <c r="AD36" s="53">
        <f>AC36+1</f>
        <v>20</v>
      </c>
      <c r="AE36" s="53">
        <f t="shared" ref="AE36" si="5">AD36+1</f>
        <v>21</v>
      </c>
      <c r="AF36" s="62">
        <f>AE36+1</f>
        <v>22</v>
      </c>
      <c r="AG36" s="62">
        <f>AF36+1</f>
        <v>23</v>
      </c>
      <c r="AH36" s="62">
        <f>AG36+1</f>
        <v>24</v>
      </c>
      <c r="AI36" s="62">
        <f t="shared" ref="AI36:AJ36" si="6">AH36+1</f>
        <v>25</v>
      </c>
      <c r="AJ36" s="62">
        <f t="shared" si="6"/>
        <v>26</v>
      </c>
      <c r="AK36" s="53">
        <f>AJ36+1</f>
        <v>27</v>
      </c>
      <c r="AL36" s="53">
        <f t="shared" ref="AL36" si="7">AK36+1</f>
        <v>28</v>
      </c>
      <c r="AM36" s="62">
        <f>AL36+1</f>
        <v>29</v>
      </c>
      <c r="AN36" s="62">
        <f>AM36+1</f>
        <v>30</v>
      </c>
      <c r="AO36" s="62">
        <f>AN36+1</f>
        <v>31</v>
      </c>
      <c r="AP36" s="108"/>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x14ac:dyDescent="0.35">
      <c r="A37" s="30"/>
      <c r="B37" s="78" t="s">
        <v>65</v>
      </c>
      <c r="C37" s="79">
        <v>0.22916666666666666</v>
      </c>
      <c r="D37" s="229" t="s">
        <v>371</v>
      </c>
      <c r="E37" s="230"/>
      <c r="F37" s="80"/>
      <c r="G37" s="80"/>
      <c r="H37" s="112"/>
      <c r="I37" s="13"/>
      <c r="K37" s="72"/>
      <c r="L37" s="72"/>
      <c r="M37" s="72"/>
      <c r="N37" s="72"/>
      <c r="O37" s="72"/>
      <c r="P37" s="73"/>
      <c r="Q37" s="73"/>
      <c r="R37" s="72"/>
      <c r="S37" s="72"/>
      <c r="T37" s="72"/>
      <c r="U37" s="72"/>
      <c r="V37" s="72"/>
      <c r="W37" s="73"/>
      <c r="X37" s="73"/>
      <c r="Y37" s="72"/>
      <c r="Z37" s="72"/>
      <c r="AA37" s="72"/>
      <c r="AB37" s="72"/>
      <c r="AC37" s="72"/>
      <c r="AD37" s="73"/>
      <c r="AE37" s="73"/>
      <c r="AF37" s="72"/>
      <c r="AG37" s="72"/>
      <c r="AH37" s="72"/>
      <c r="AI37" s="72"/>
      <c r="AJ37" s="72"/>
      <c r="AK37" s="73"/>
      <c r="AL37" s="73"/>
      <c r="AM37" s="72"/>
      <c r="AN37" s="72"/>
      <c r="AO37" s="72"/>
      <c r="AP37" s="109"/>
      <c r="AQ37" s="111">
        <f t="shared" ref="AQ37:AQ68" si="8">COUNTIF($K37:$AO37,"a")</f>
        <v>0</v>
      </c>
      <c r="AR37" s="111">
        <f t="shared" ref="AR37:AR68" si="9">COUNTIF($K37:$AO37,"b")</f>
        <v>0</v>
      </c>
      <c r="AS37" s="111">
        <f t="shared" ref="AS37:AS68" si="10">COUNTIF($K37:$AO37,"c")</f>
        <v>0</v>
      </c>
      <c r="AT37" s="111">
        <f t="shared" ref="AT37:AT68" si="11">COUNTIF($K37:$AO37,"d")</f>
        <v>0</v>
      </c>
      <c r="AU37" s="111">
        <f t="shared" ref="AU37:AU68" si="12">COUNTIF($K37:$AO37,"e")</f>
        <v>0</v>
      </c>
      <c r="AV37" s="111">
        <f t="shared" ref="AV37:AV68" si="13">COUNTIF($K37:$AO37,"f")</f>
        <v>0</v>
      </c>
      <c r="AW37" s="111">
        <f t="shared" ref="AW37:AW68" si="14">COUNTIF($K37:$AO37,"g")</f>
        <v>0</v>
      </c>
      <c r="AX37" s="111">
        <f t="shared" ref="AX37:AX68" si="15">COUNTIF($K37:$AO37,"h")</f>
        <v>0</v>
      </c>
      <c r="AY37" s="111">
        <f t="shared" ref="AY37:AY68" si="16">COUNTIF($K37:$AO37,"i")</f>
        <v>0</v>
      </c>
      <c r="AZ37" s="111">
        <f t="shared" ref="AZ37:AZ68" si="17">COUNTIF($K37:$AO37,"j")</f>
        <v>0</v>
      </c>
      <c r="BA37" s="111">
        <f t="shared" ref="BA37:BA68" si="18">COUNTIF($K37:$AO37,"k")</f>
        <v>0</v>
      </c>
      <c r="BB37" s="111">
        <f t="shared" ref="BB37:BB68" si="19">COUNTIF($K37:$AO37,"l")</f>
        <v>0</v>
      </c>
      <c r="BC37" s="111">
        <f t="shared" ref="BC37:BC68" si="20">COUNTIF($K37:$AO37,"m")</f>
        <v>0</v>
      </c>
      <c r="BD37" s="111">
        <f t="shared" ref="BD37:BD68" si="21">COUNTIF($K37:$AO37,"n")</f>
        <v>0</v>
      </c>
      <c r="BE37" s="111">
        <f t="shared" ref="BE37:BE68" si="22">COUNTIF($K37:$AO37,"o")</f>
        <v>0</v>
      </c>
      <c r="BF37" s="111" t="str">
        <f t="shared" ref="BF37:BF68" si="23">IF(AQ37&gt;0,($G37*AQ37*$F$14),"0")</f>
        <v>0</v>
      </c>
      <c r="BG37" s="111" t="str">
        <f t="shared" ref="BG37:BG68" si="24">IF(AR37&gt;0,($G37*AR37*$F$15),"0")</f>
        <v>0</v>
      </c>
      <c r="BH37" s="111" t="str">
        <f t="shared" ref="BH37:BH68" si="25">IF(AS37&gt;0,($G37*AS37*$F$16),"0")</f>
        <v>0</v>
      </c>
      <c r="BI37" s="111" t="str">
        <f t="shared" ref="BI37:BI68" si="26">IF(AT37&gt;0,($G37*AT37*$F$17),"0")</f>
        <v>0</v>
      </c>
      <c r="BJ37" s="111" t="str">
        <f t="shared" ref="BJ37:BJ68" si="27">IF(AU37&gt;0,($G37*AU37*$F$18),"0")</f>
        <v>0</v>
      </c>
      <c r="BK37" s="111" t="str">
        <f t="shared" ref="BK37:BK68" si="28">IF(AV37&gt;0,($G37*AV37*$F$19),"0")</f>
        <v>0</v>
      </c>
      <c r="BL37" s="111" t="str">
        <f t="shared" ref="BL37:BL68" si="29">IF(AW37&gt;0,($G37*AW37*$F$20),"0")</f>
        <v>0</v>
      </c>
      <c r="BM37" s="111" t="str">
        <f t="shared" ref="BM37:BM68" si="30">IF(AX37&gt;0,($G37*AX37*$F$21),"0")</f>
        <v>0</v>
      </c>
      <c r="BN37" s="111" t="str">
        <f t="shared" ref="BN37:BN68" si="31">IF(AY37&gt;0,($G37*AY37*$F$22),"0")</f>
        <v>0</v>
      </c>
      <c r="BO37" s="111" t="str">
        <f t="shared" ref="BO37:BO68" si="32">IF(AZ37&gt;0,($G37*AZ37*$F$23),"0")</f>
        <v>0</v>
      </c>
      <c r="BP37" s="111" t="str">
        <f t="shared" ref="BP37:BP68" si="33">IF(BA37&gt;0,($G37*BA37*$F$24),"0")</f>
        <v>0</v>
      </c>
      <c r="BQ37" s="111" t="str">
        <f t="shared" ref="BQ37:BQ68" si="34">IF(BB37&gt;0,($G37*BB37*$F$25),"0")</f>
        <v>0</v>
      </c>
      <c r="BR37" s="111" t="str">
        <f t="shared" ref="BR37:BR68" si="35">IF(BC37&gt;0,($G37*BC37*$F$26),"0")</f>
        <v>0</v>
      </c>
      <c r="BS37" s="111" t="str">
        <f t="shared" ref="BS37:BS68" si="36">IF(BD37&gt;0,($G37*BD37*$F$27),"0")</f>
        <v>0</v>
      </c>
      <c r="BT37" s="111" t="str">
        <f t="shared" ref="BT37:BT68" si="37">IF(BE37&gt;0,($G37*BE37*$F$28),"0")</f>
        <v>0</v>
      </c>
    </row>
    <row r="38" spans="1:72" ht="20.100000000000001" customHeight="1" thickBot="1" x14ac:dyDescent="0.35">
      <c r="A38" s="30"/>
      <c r="B38" s="81" t="s">
        <v>66</v>
      </c>
      <c r="C38" s="82">
        <v>0.24652777777777779</v>
      </c>
      <c r="D38" s="82" t="s">
        <v>287</v>
      </c>
      <c r="E38" s="82" t="s">
        <v>308</v>
      </c>
      <c r="F38" s="83">
        <v>91</v>
      </c>
      <c r="G38" s="83">
        <f>$F38*'Campaign Total'!$F$40</f>
        <v>91</v>
      </c>
      <c r="H38" s="112">
        <f t="shared" ref="H38:H101" si="38">SUM(AQ38:BE38)</f>
        <v>0</v>
      </c>
      <c r="I38" s="13">
        <f t="shared" ref="I38:I101" si="39">SUM(BF38:BT38)</f>
        <v>0</v>
      </c>
      <c r="K38" s="72"/>
      <c r="L38" s="72"/>
      <c r="M38" s="72"/>
      <c r="N38" s="72"/>
      <c r="O38" s="72"/>
      <c r="P38" s="74"/>
      <c r="Q38" s="74"/>
      <c r="R38" s="72"/>
      <c r="S38" s="72"/>
      <c r="T38" s="72"/>
      <c r="U38" s="72"/>
      <c r="V38" s="72"/>
      <c r="W38" s="74"/>
      <c r="X38" s="74"/>
      <c r="Y38" s="72"/>
      <c r="Z38" s="72"/>
      <c r="AA38" s="72"/>
      <c r="AB38" s="72"/>
      <c r="AC38" s="72"/>
      <c r="AD38" s="74"/>
      <c r="AE38" s="74"/>
      <c r="AF38" s="72"/>
      <c r="AG38" s="72"/>
      <c r="AH38" s="72"/>
      <c r="AI38" s="72"/>
      <c r="AJ38" s="72"/>
      <c r="AK38" s="74"/>
      <c r="AL38" s="74"/>
      <c r="AM38" s="72"/>
      <c r="AN38" s="72"/>
      <c r="AO38" s="72"/>
      <c r="AP38" s="109"/>
      <c r="AQ38" s="111">
        <f t="shared" si="8"/>
        <v>0</v>
      </c>
      <c r="AR38" s="111">
        <f t="shared" si="9"/>
        <v>0</v>
      </c>
      <c r="AS38" s="111">
        <f t="shared" si="10"/>
        <v>0</v>
      </c>
      <c r="AT38" s="111">
        <f t="shared" si="11"/>
        <v>0</v>
      </c>
      <c r="AU38" s="111">
        <f t="shared" si="12"/>
        <v>0</v>
      </c>
      <c r="AV38" s="111">
        <f t="shared" si="13"/>
        <v>0</v>
      </c>
      <c r="AW38" s="111">
        <f t="shared" si="14"/>
        <v>0</v>
      </c>
      <c r="AX38" s="111">
        <f t="shared" si="15"/>
        <v>0</v>
      </c>
      <c r="AY38" s="111">
        <f t="shared" si="16"/>
        <v>0</v>
      </c>
      <c r="AZ38" s="111">
        <f t="shared" si="17"/>
        <v>0</v>
      </c>
      <c r="BA38" s="111">
        <f t="shared" si="18"/>
        <v>0</v>
      </c>
      <c r="BB38" s="111">
        <f t="shared" si="19"/>
        <v>0</v>
      </c>
      <c r="BC38" s="111">
        <f t="shared" si="20"/>
        <v>0</v>
      </c>
      <c r="BD38" s="111">
        <f t="shared" si="21"/>
        <v>0</v>
      </c>
      <c r="BE38" s="111">
        <f t="shared" si="22"/>
        <v>0</v>
      </c>
      <c r="BF38" s="111" t="str">
        <f t="shared" si="23"/>
        <v>0</v>
      </c>
      <c r="BG38" s="111" t="str">
        <f t="shared" si="24"/>
        <v>0</v>
      </c>
      <c r="BH38" s="111" t="str">
        <f t="shared" si="25"/>
        <v>0</v>
      </c>
      <c r="BI38" s="111" t="str">
        <f t="shared" si="26"/>
        <v>0</v>
      </c>
      <c r="BJ38" s="111" t="str">
        <f t="shared" si="27"/>
        <v>0</v>
      </c>
      <c r="BK38" s="111" t="str">
        <f t="shared" si="28"/>
        <v>0</v>
      </c>
      <c r="BL38" s="111" t="str">
        <f t="shared" si="29"/>
        <v>0</v>
      </c>
      <c r="BM38" s="111" t="str">
        <f t="shared" si="30"/>
        <v>0</v>
      </c>
      <c r="BN38" s="111" t="str">
        <f t="shared" si="31"/>
        <v>0</v>
      </c>
      <c r="BO38" s="111" t="str">
        <f t="shared" si="32"/>
        <v>0</v>
      </c>
      <c r="BP38" s="111" t="str">
        <f t="shared" si="33"/>
        <v>0</v>
      </c>
      <c r="BQ38" s="111" t="str">
        <f t="shared" si="34"/>
        <v>0</v>
      </c>
      <c r="BR38" s="111" t="str">
        <f t="shared" si="35"/>
        <v>0</v>
      </c>
      <c r="BS38" s="111" t="str">
        <f t="shared" si="36"/>
        <v>0</v>
      </c>
      <c r="BT38" s="111" t="str">
        <f t="shared" si="37"/>
        <v>0</v>
      </c>
    </row>
    <row r="39" spans="1:72" ht="20.100000000000001" customHeight="1" thickTop="1" thickBot="1" x14ac:dyDescent="0.35">
      <c r="A39" s="30"/>
      <c r="B39" s="78" t="s">
        <v>65</v>
      </c>
      <c r="C39" s="79">
        <v>0.24861111111111112</v>
      </c>
      <c r="D39" s="229" t="s">
        <v>371</v>
      </c>
      <c r="E39" s="230"/>
      <c r="F39" s="80"/>
      <c r="G39" s="80"/>
      <c r="H39" s="112"/>
      <c r="I39" s="13"/>
      <c r="K39" s="72"/>
      <c r="L39" s="72"/>
      <c r="M39" s="72"/>
      <c r="N39" s="72"/>
      <c r="O39" s="72"/>
      <c r="P39" s="73"/>
      <c r="Q39" s="73"/>
      <c r="R39" s="72"/>
      <c r="S39" s="72"/>
      <c r="T39" s="72"/>
      <c r="U39" s="72"/>
      <c r="V39" s="72"/>
      <c r="W39" s="73"/>
      <c r="X39" s="73"/>
      <c r="Y39" s="72"/>
      <c r="Z39" s="72"/>
      <c r="AA39" s="72"/>
      <c r="AB39" s="72"/>
      <c r="AC39" s="72"/>
      <c r="AD39" s="73"/>
      <c r="AE39" s="73"/>
      <c r="AF39" s="72"/>
      <c r="AG39" s="72"/>
      <c r="AH39" s="72"/>
      <c r="AI39" s="72"/>
      <c r="AJ39" s="72"/>
      <c r="AK39" s="73"/>
      <c r="AL39" s="73"/>
      <c r="AM39" s="72"/>
      <c r="AN39" s="72"/>
      <c r="AO39" s="72"/>
      <c r="AP39" s="109"/>
      <c r="AQ39" s="111">
        <f t="shared" si="8"/>
        <v>0</v>
      </c>
      <c r="AR39" s="111">
        <f t="shared" si="9"/>
        <v>0</v>
      </c>
      <c r="AS39" s="111">
        <f t="shared" si="10"/>
        <v>0</v>
      </c>
      <c r="AT39" s="111">
        <f t="shared" si="11"/>
        <v>0</v>
      </c>
      <c r="AU39" s="111">
        <f t="shared" si="12"/>
        <v>0</v>
      </c>
      <c r="AV39" s="111">
        <f t="shared" si="13"/>
        <v>0</v>
      </c>
      <c r="AW39" s="111">
        <f t="shared" si="14"/>
        <v>0</v>
      </c>
      <c r="AX39" s="111">
        <f t="shared" si="15"/>
        <v>0</v>
      </c>
      <c r="AY39" s="111">
        <f t="shared" si="16"/>
        <v>0</v>
      </c>
      <c r="AZ39" s="111">
        <f t="shared" si="17"/>
        <v>0</v>
      </c>
      <c r="BA39" s="111">
        <f t="shared" si="18"/>
        <v>0</v>
      </c>
      <c r="BB39" s="111">
        <f t="shared" si="19"/>
        <v>0</v>
      </c>
      <c r="BC39" s="111">
        <f t="shared" si="20"/>
        <v>0</v>
      </c>
      <c r="BD39" s="111">
        <f t="shared" si="21"/>
        <v>0</v>
      </c>
      <c r="BE39" s="111">
        <f t="shared" si="22"/>
        <v>0</v>
      </c>
      <c r="BF39" s="111" t="str">
        <f t="shared" si="23"/>
        <v>0</v>
      </c>
      <c r="BG39" s="111" t="str">
        <f t="shared" si="24"/>
        <v>0</v>
      </c>
      <c r="BH39" s="111" t="str">
        <f t="shared" si="25"/>
        <v>0</v>
      </c>
      <c r="BI39" s="111" t="str">
        <f t="shared" si="26"/>
        <v>0</v>
      </c>
      <c r="BJ39" s="111" t="str">
        <f t="shared" si="27"/>
        <v>0</v>
      </c>
      <c r="BK39" s="111" t="str">
        <f t="shared" si="28"/>
        <v>0</v>
      </c>
      <c r="BL39" s="111" t="str">
        <f t="shared" si="29"/>
        <v>0</v>
      </c>
      <c r="BM39" s="111" t="str">
        <f t="shared" si="30"/>
        <v>0</v>
      </c>
      <c r="BN39" s="111" t="str">
        <f t="shared" si="31"/>
        <v>0</v>
      </c>
      <c r="BO39" s="111" t="str">
        <f t="shared" si="32"/>
        <v>0</v>
      </c>
      <c r="BP39" s="111" t="str">
        <f t="shared" si="33"/>
        <v>0</v>
      </c>
      <c r="BQ39" s="111" t="str">
        <f t="shared" si="34"/>
        <v>0</v>
      </c>
      <c r="BR39" s="111" t="str">
        <f t="shared" si="35"/>
        <v>0</v>
      </c>
      <c r="BS39" s="111" t="str">
        <f t="shared" si="36"/>
        <v>0</v>
      </c>
      <c r="BT39" s="111" t="str">
        <f t="shared" si="37"/>
        <v>0</v>
      </c>
    </row>
    <row r="40" spans="1:72" ht="20.100000000000001" customHeight="1" thickBot="1" x14ac:dyDescent="0.35">
      <c r="A40" s="30"/>
      <c r="B40" s="78" t="s">
        <v>65</v>
      </c>
      <c r="C40" s="79">
        <v>0.25</v>
      </c>
      <c r="D40" s="171" t="s">
        <v>407</v>
      </c>
      <c r="E40" s="172" t="s">
        <v>374</v>
      </c>
      <c r="F40" s="80"/>
      <c r="G40" s="80"/>
      <c r="H40" s="112"/>
      <c r="I40" s="13"/>
      <c r="K40" s="72"/>
      <c r="L40" s="72"/>
      <c r="M40" s="72"/>
      <c r="N40" s="72"/>
      <c r="O40" s="72"/>
      <c r="P40" s="73"/>
      <c r="Q40" s="73"/>
      <c r="R40" s="72"/>
      <c r="S40" s="72"/>
      <c r="T40" s="72"/>
      <c r="U40" s="72"/>
      <c r="V40" s="72"/>
      <c r="W40" s="73"/>
      <c r="X40" s="73"/>
      <c r="Y40" s="72"/>
      <c r="Z40" s="72"/>
      <c r="AA40" s="72"/>
      <c r="AB40" s="72"/>
      <c r="AC40" s="72"/>
      <c r="AD40" s="73"/>
      <c r="AE40" s="73"/>
      <c r="AF40" s="72"/>
      <c r="AG40" s="72"/>
      <c r="AH40" s="72"/>
      <c r="AI40" s="72"/>
      <c r="AJ40" s="72"/>
      <c r="AK40" s="73"/>
      <c r="AL40" s="73"/>
      <c r="AM40" s="72"/>
      <c r="AN40" s="72"/>
      <c r="AO40" s="72"/>
      <c r="AP40" s="109"/>
      <c r="AQ40" s="111">
        <f t="shared" si="8"/>
        <v>0</v>
      </c>
      <c r="AR40" s="111">
        <f t="shared" si="9"/>
        <v>0</v>
      </c>
      <c r="AS40" s="111">
        <f t="shared" si="10"/>
        <v>0</v>
      </c>
      <c r="AT40" s="111">
        <f t="shared" si="11"/>
        <v>0</v>
      </c>
      <c r="AU40" s="111">
        <f t="shared" si="12"/>
        <v>0</v>
      </c>
      <c r="AV40" s="111">
        <f t="shared" si="13"/>
        <v>0</v>
      </c>
      <c r="AW40" s="111">
        <f t="shared" si="14"/>
        <v>0</v>
      </c>
      <c r="AX40" s="111">
        <f t="shared" si="15"/>
        <v>0</v>
      </c>
      <c r="AY40" s="111">
        <f t="shared" si="16"/>
        <v>0</v>
      </c>
      <c r="AZ40" s="111">
        <f t="shared" si="17"/>
        <v>0</v>
      </c>
      <c r="BA40" s="111">
        <f t="shared" si="18"/>
        <v>0</v>
      </c>
      <c r="BB40" s="111">
        <f t="shared" si="19"/>
        <v>0</v>
      </c>
      <c r="BC40" s="111">
        <f t="shared" si="20"/>
        <v>0</v>
      </c>
      <c r="BD40" s="111">
        <f t="shared" si="21"/>
        <v>0</v>
      </c>
      <c r="BE40" s="111">
        <f t="shared" si="22"/>
        <v>0</v>
      </c>
      <c r="BF40" s="111" t="str">
        <f t="shared" si="23"/>
        <v>0</v>
      </c>
      <c r="BG40" s="111" t="str">
        <f t="shared" si="24"/>
        <v>0</v>
      </c>
      <c r="BH40" s="111" t="str">
        <f t="shared" si="25"/>
        <v>0</v>
      </c>
      <c r="BI40" s="111" t="str">
        <f t="shared" si="26"/>
        <v>0</v>
      </c>
      <c r="BJ40" s="111" t="str">
        <f t="shared" si="27"/>
        <v>0</v>
      </c>
      <c r="BK40" s="111" t="str">
        <f t="shared" si="28"/>
        <v>0</v>
      </c>
      <c r="BL40" s="111" t="str">
        <f t="shared" si="29"/>
        <v>0</v>
      </c>
      <c r="BM40" s="111" t="str">
        <f t="shared" si="30"/>
        <v>0</v>
      </c>
      <c r="BN40" s="111" t="str">
        <f t="shared" si="31"/>
        <v>0</v>
      </c>
      <c r="BO40" s="111" t="str">
        <f t="shared" si="32"/>
        <v>0</v>
      </c>
      <c r="BP40" s="111" t="str">
        <f t="shared" si="33"/>
        <v>0</v>
      </c>
      <c r="BQ40" s="111" t="str">
        <f t="shared" si="34"/>
        <v>0</v>
      </c>
      <c r="BR40" s="111" t="str">
        <f t="shared" si="35"/>
        <v>0</v>
      </c>
      <c r="BS40" s="111" t="str">
        <f t="shared" si="36"/>
        <v>0</v>
      </c>
      <c r="BT40" s="111" t="str">
        <f t="shared" si="37"/>
        <v>0</v>
      </c>
    </row>
    <row r="41" spans="1:72" ht="20.100000000000001" customHeight="1" thickBot="1" x14ac:dyDescent="0.35">
      <c r="A41" s="30"/>
      <c r="B41" s="81" t="s">
        <v>66</v>
      </c>
      <c r="C41" s="82">
        <v>0.2673611111111111</v>
      </c>
      <c r="D41" s="82" t="s">
        <v>330</v>
      </c>
      <c r="E41" s="82" t="s">
        <v>331</v>
      </c>
      <c r="F41" s="83">
        <v>108</v>
      </c>
      <c r="G41" s="83">
        <f>$F41*'Campaign Total'!$F$40</f>
        <v>108</v>
      </c>
      <c r="H41" s="112">
        <f t="shared" ref="H41" si="40">SUM(AQ41:BE41)</f>
        <v>0</v>
      </c>
      <c r="I41" s="13">
        <f t="shared" ref="I41" si="41">SUM(BF41:BT41)</f>
        <v>0</v>
      </c>
      <c r="K41" s="72"/>
      <c r="L41" s="72"/>
      <c r="M41" s="72"/>
      <c r="N41" s="72"/>
      <c r="O41" s="72"/>
      <c r="P41" s="74"/>
      <c r="Q41" s="74"/>
      <c r="R41" s="72"/>
      <c r="S41" s="72"/>
      <c r="T41" s="72"/>
      <c r="U41" s="72"/>
      <c r="V41" s="72"/>
      <c r="W41" s="74"/>
      <c r="X41" s="74"/>
      <c r="Y41" s="72"/>
      <c r="Z41" s="72"/>
      <c r="AA41" s="72"/>
      <c r="AB41" s="72"/>
      <c r="AC41" s="72"/>
      <c r="AD41" s="74"/>
      <c r="AE41" s="74"/>
      <c r="AF41" s="72"/>
      <c r="AG41" s="72"/>
      <c r="AH41" s="72"/>
      <c r="AI41" s="72"/>
      <c r="AJ41" s="72"/>
      <c r="AK41" s="74"/>
      <c r="AL41" s="74"/>
      <c r="AM41" s="72"/>
      <c r="AN41" s="72"/>
      <c r="AO41" s="72"/>
      <c r="AP41" s="109"/>
      <c r="AQ41" s="111">
        <f t="shared" si="8"/>
        <v>0</v>
      </c>
      <c r="AR41" s="111">
        <f t="shared" si="9"/>
        <v>0</v>
      </c>
      <c r="AS41" s="111">
        <f t="shared" si="10"/>
        <v>0</v>
      </c>
      <c r="AT41" s="111">
        <f t="shared" si="11"/>
        <v>0</v>
      </c>
      <c r="AU41" s="111">
        <f t="shared" si="12"/>
        <v>0</v>
      </c>
      <c r="AV41" s="111">
        <f t="shared" si="13"/>
        <v>0</v>
      </c>
      <c r="AW41" s="111">
        <f t="shared" si="14"/>
        <v>0</v>
      </c>
      <c r="AX41" s="111">
        <f t="shared" si="15"/>
        <v>0</v>
      </c>
      <c r="AY41" s="111">
        <f t="shared" si="16"/>
        <v>0</v>
      </c>
      <c r="AZ41" s="111">
        <f t="shared" si="17"/>
        <v>0</v>
      </c>
      <c r="BA41" s="111">
        <f t="shared" si="18"/>
        <v>0</v>
      </c>
      <c r="BB41" s="111">
        <f t="shared" si="19"/>
        <v>0</v>
      </c>
      <c r="BC41" s="111">
        <f t="shared" si="20"/>
        <v>0</v>
      </c>
      <c r="BD41" s="111">
        <f t="shared" si="21"/>
        <v>0</v>
      </c>
      <c r="BE41" s="111">
        <f t="shared" si="22"/>
        <v>0</v>
      </c>
      <c r="BF41" s="111" t="str">
        <f t="shared" si="23"/>
        <v>0</v>
      </c>
      <c r="BG41" s="111" t="str">
        <f t="shared" si="24"/>
        <v>0</v>
      </c>
      <c r="BH41" s="111" t="str">
        <f t="shared" si="25"/>
        <v>0</v>
      </c>
      <c r="BI41" s="111" t="str">
        <f t="shared" si="26"/>
        <v>0</v>
      </c>
      <c r="BJ41" s="111" t="str">
        <f t="shared" si="27"/>
        <v>0</v>
      </c>
      <c r="BK41" s="111" t="str">
        <f t="shared" si="28"/>
        <v>0</v>
      </c>
      <c r="BL41" s="111" t="str">
        <f t="shared" si="29"/>
        <v>0</v>
      </c>
      <c r="BM41" s="111" t="str">
        <f t="shared" si="30"/>
        <v>0</v>
      </c>
      <c r="BN41" s="111" t="str">
        <f t="shared" si="31"/>
        <v>0</v>
      </c>
      <c r="BO41" s="111" t="str">
        <f t="shared" si="32"/>
        <v>0</v>
      </c>
      <c r="BP41" s="111" t="str">
        <f t="shared" si="33"/>
        <v>0</v>
      </c>
      <c r="BQ41" s="111" t="str">
        <f t="shared" si="34"/>
        <v>0</v>
      </c>
      <c r="BR41" s="111" t="str">
        <f t="shared" si="35"/>
        <v>0</v>
      </c>
      <c r="BS41" s="111" t="str">
        <f t="shared" si="36"/>
        <v>0</v>
      </c>
      <c r="BT41" s="111" t="str">
        <f t="shared" si="37"/>
        <v>0</v>
      </c>
    </row>
    <row r="42" spans="1:72" ht="20.100000000000001" customHeight="1" thickBot="1" x14ac:dyDescent="0.35">
      <c r="A42" s="30"/>
      <c r="B42" s="78" t="s">
        <v>65</v>
      </c>
      <c r="C42" s="79">
        <v>0.27083333333333331</v>
      </c>
      <c r="D42" s="171" t="s">
        <v>406</v>
      </c>
      <c r="E42" s="172" t="s">
        <v>374</v>
      </c>
      <c r="F42" s="80"/>
      <c r="G42" s="80"/>
      <c r="H42" s="112"/>
      <c r="I42" s="13"/>
      <c r="K42" s="72"/>
      <c r="L42" s="72"/>
      <c r="M42" s="72"/>
      <c r="N42" s="72"/>
      <c r="O42" s="72"/>
      <c r="P42" s="73"/>
      <c r="Q42" s="73"/>
      <c r="R42" s="72"/>
      <c r="S42" s="72"/>
      <c r="T42" s="72"/>
      <c r="U42" s="72"/>
      <c r="V42" s="72"/>
      <c r="W42" s="73"/>
      <c r="X42" s="73"/>
      <c r="Y42" s="72"/>
      <c r="Z42" s="72"/>
      <c r="AA42" s="72"/>
      <c r="AB42" s="72"/>
      <c r="AC42" s="72"/>
      <c r="AD42" s="73"/>
      <c r="AE42" s="73"/>
      <c r="AF42" s="72"/>
      <c r="AG42" s="72"/>
      <c r="AH42" s="72"/>
      <c r="AI42" s="72"/>
      <c r="AJ42" s="72"/>
      <c r="AK42" s="73"/>
      <c r="AL42" s="73"/>
      <c r="AM42" s="72"/>
      <c r="AN42" s="72"/>
      <c r="AO42" s="72"/>
      <c r="AP42" s="109"/>
      <c r="AQ42" s="111">
        <f t="shared" si="8"/>
        <v>0</v>
      </c>
      <c r="AR42" s="111">
        <f t="shared" si="9"/>
        <v>0</v>
      </c>
      <c r="AS42" s="111">
        <f t="shared" si="10"/>
        <v>0</v>
      </c>
      <c r="AT42" s="111">
        <f t="shared" si="11"/>
        <v>0</v>
      </c>
      <c r="AU42" s="111">
        <f t="shared" si="12"/>
        <v>0</v>
      </c>
      <c r="AV42" s="111">
        <f t="shared" si="13"/>
        <v>0</v>
      </c>
      <c r="AW42" s="111">
        <f t="shared" si="14"/>
        <v>0</v>
      </c>
      <c r="AX42" s="111">
        <f t="shared" si="15"/>
        <v>0</v>
      </c>
      <c r="AY42" s="111">
        <f t="shared" si="16"/>
        <v>0</v>
      </c>
      <c r="AZ42" s="111">
        <f t="shared" si="17"/>
        <v>0</v>
      </c>
      <c r="BA42" s="111">
        <f t="shared" si="18"/>
        <v>0</v>
      </c>
      <c r="BB42" s="111">
        <f t="shared" si="19"/>
        <v>0</v>
      </c>
      <c r="BC42" s="111">
        <f t="shared" si="20"/>
        <v>0</v>
      </c>
      <c r="BD42" s="111">
        <f t="shared" si="21"/>
        <v>0</v>
      </c>
      <c r="BE42" s="111">
        <f t="shared" si="22"/>
        <v>0</v>
      </c>
      <c r="BF42" s="111" t="str">
        <f t="shared" si="23"/>
        <v>0</v>
      </c>
      <c r="BG42" s="111" t="str">
        <f t="shared" si="24"/>
        <v>0</v>
      </c>
      <c r="BH42" s="111" t="str">
        <f t="shared" si="25"/>
        <v>0</v>
      </c>
      <c r="BI42" s="111" t="str">
        <f t="shared" si="26"/>
        <v>0</v>
      </c>
      <c r="BJ42" s="111" t="str">
        <f t="shared" si="27"/>
        <v>0</v>
      </c>
      <c r="BK42" s="111" t="str">
        <f t="shared" si="28"/>
        <v>0</v>
      </c>
      <c r="BL42" s="111" t="str">
        <f t="shared" si="29"/>
        <v>0</v>
      </c>
      <c r="BM42" s="111" t="str">
        <f t="shared" si="30"/>
        <v>0</v>
      </c>
      <c r="BN42" s="111" t="str">
        <f t="shared" si="31"/>
        <v>0</v>
      </c>
      <c r="BO42" s="111" t="str">
        <f t="shared" si="32"/>
        <v>0</v>
      </c>
      <c r="BP42" s="111" t="str">
        <f t="shared" si="33"/>
        <v>0</v>
      </c>
      <c r="BQ42" s="111" t="str">
        <f t="shared" si="34"/>
        <v>0</v>
      </c>
      <c r="BR42" s="111" t="str">
        <f t="shared" si="35"/>
        <v>0</v>
      </c>
      <c r="BS42" s="111" t="str">
        <f t="shared" si="36"/>
        <v>0</v>
      </c>
      <c r="BT42" s="111" t="str">
        <f t="shared" si="37"/>
        <v>0</v>
      </c>
    </row>
    <row r="43" spans="1:72" ht="20.100000000000001" customHeight="1" thickBot="1" x14ac:dyDescent="0.35">
      <c r="A43" s="30"/>
      <c r="B43" s="78" t="s">
        <v>65</v>
      </c>
      <c r="C43" s="79">
        <v>0.29166666666666669</v>
      </c>
      <c r="D43" s="172" t="s">
        <v>401</v>
      </c>
      <c r="E43" s="172" t="s">
        <v>403</v>
      </c>
      <c r="F43" s="80"/>
      <c r="G43" s="80"/>
      <c r="H43" s="112"/>
      <c r="I43" s="13"/>
      <c r="K43" s="72"/>
      <c r="L43" s="72"/>
      <c r="M43" s="72"/>
      <c r="N43" s="72"/>
      <c r="O43" s="72"/>
      <c r="P43" s="73"/>
      <c r="Q43" s="73"/>
      <c r="R43" s="72"/>
      <c r="S43" s="72"/>
      <c r="T43" s="72"/>
      <c r="U43" s="72"/>
      <c r="V43" s="72"/>
      <c r="W43" s="73"/>
      <c r="X43" s="73"/>
      <c r="Y43" s="72"/>
      <c r="Z43" s="72"/>
      <c r="AA43" s="72"/>
      <c r="AB43" s="72"/>
      <c r="AC43" s="72"/>
      <c r="AD43" s="73"/>
      <c r="AE43" s="73"/>
      <c r="AF43" s="72"/>
      <c r="AG43" s="72"/>
      <c r="AH43" s="72"/>
      <c r="AI43" s="72"/>
      <c r="AJ43" s="72"/>
      <c r="AK43" s="73"/>
      <c r="AL43" s="73"/>
      <c r="AM43" s="72"/>
      <c r="AN43" s="72"/>
      <c r="AO43" s="72"/>
      <c r="AP43" s="109"/>
      <c r="AQ43" s="111">
        <f t="shared" si="8"/>
        <v>0</v>
      </c>
      <c r="AR43" s="111">
        <f t="shared" si="9"/>
        <v>0</v>
      </c>
      <c r="AS43" s="111">
        <f t="shared" si="10"/>
        <v>0</v>
      </c>
      <c r="AT43" s="111">
        <f t="shared" si="11"/>
        <v>0</v>
      </c>
      <c r="AU43" s="111">
        <f t="shared" si="12"/>
        <v>0</v>
      </c>
      <c r="AV43" s="111">
        <f t="shared" si="13"/>
        <v>0</v>
      </c>
      <c r="AW43" s="111">
        <f t="shared" si="14"/>
        <v>0</v>
      </c>
      <c r="AX43" s="111">
        <f t="shared" si="15"/>
        <v>0</v>
      </c>
      <c r="AY43" s="111">
        <f t="shared" si="16"/>
        <v>0</v>
      </c>
      <c r="AZ43" s="111">
        <f t="shared" si="17"/>
        <v>0</v>
      </c>
      <c r="BA43" s="111">
        <f t="shared" si="18"/>
        <v>0</v>
      </c>
      <c r="BB43" s="111">
        <f t="shared" si="19"/>
        <v>0</v>
      </c>
      <c r="BC43" s="111">
        <f t="shared" si="20"/>
        <v>0</v>
      </c>
      <c r="BD43" s="111">
        <f t="shared" si="21"/>
        <v>0</v>
      </c>
      <c r="BE43" s="111">
        <f t="shared" si="22"/>
        <v>0</v>
      </c>
      <c r="BF43" s="111" t="str">
        <f t="shared" si="23"/>
        <v>0</v>
      </c>
      <c r="BG43" s="111" t="str">
        <f t="shared" si="24"/>
        <v>0</v>
      </c>
      <c r="BH43" s="111" t="str">
        <f t="shared" si="25"/>
        <v>0</v>
      </c>
      <c r="BI43" s="111" t="str">
        <f t="shared" si="26"/>
        <v>0</v>
      </c>
      <c r="BJ43" s="111" t="str">
        <f t="shared" si="27"/>
        <v>0</v>
      </c>
      <c r="BK43" s="111" t="str">
        <f t="shared" si="28"/>
        <v>0</v>
      </c>
      <c r="BL43" s="111" t="str">
        <f t="shared" si="29"/>
        <v>0</v>
      </c>
      <c r="BM43" s="111" t="str">
        <f t="shared" si="30"/>
        <v>0</v>
      </c>
      <c r="BN43" s="111" t="str">
        <f t="shared" si="31"/>
        <v>0</v>
      </c>
      <c r="BO43" s="111" t="str">
        <f t="shared" si="32"/>
        <v>0</v>
      </c>
      <c r="BP43" s="111" t="str">
        <f t="shared" si="33"/>
        <v>0</v>
      </c>
      <c r="BQ43" s="111" t="str">
        <f t="shared" si="34"/>
        <v>0</v>
      </c>
      <c r="BR43" s="111" t="str">
        <f t="shared" si="35"/>
        <v>0</v>
      </c>
      <c r="BS43" s="111" t="str">
        <f t="shared" si="36"/>
        <v>0</v>
      </c>
      <c r="BT43" s="111" t="str">
        <f t="shared" si="37"/>
        <v>0</v>
      </c>
    </row>
    <row r="44" spans="1:72" ht="20.100000000000001" customHeight="1" thickBot="1" x14ac:dyDescent="0.35">
      <c r="A44" s="30"/>
      <c r="B44" s="81" t="s">
        <v>66</v>
      </c>
      <c r="C44" s="82">
        <v>0.30902777777777779</v>
      </c>
      <c r="D44" s="82" t="s">
        <v>288</v>
      </c>
      <c r="E44" s="82" t="s">
        <v>329</v>
      </c>
      <c r="F44" s="83">
        <v>218</v>
      </c>
      <c r="G44" s="83">
        <f>$F44*'Campaign Total'!$F$40</f>
        <v>218</v>
      </c>
      <c r="H44" s="112">
        <f t="shared" si="38"/>
        <v>0</v>
      </c>
      <c r="I44" s="13">
        <f t="shared" si="39"/>
        <v>0</v>
      </c>
      <c r="K44" s="72"/>
      <c r="L44" s="72"/>
      <c r="M44" s="72"/>
      <c r="N44" s="72"/>
      <c r="O44" s="72"/>
      <c r="P44" s="74"/>
      <c r="Q44" s="74"/>
      <c r="R44" s="72"/>
      <c r="S44" s="72"/>
      <c r="T44" s="72"/>
      <c r="U44" s="72"/>
      <c r="V44" s="72"/>
      <c r="W44" s="74"/>
      <c r="X44" s="74"/>
      <c r="Y44" s="72"/>
      <c r="Z44" s="72"/>
      <c r="AA44" s="72"/>
      <c r="AB44" s="72"/>
      <c r="AC44" s="72"/>
      <c r="AD44" s="74"/>
      <c r="AE44" s="74"/>
      <c r="AF44" s="72"/>
      <c r="AG44" s="72"/>
      <c r="AH44" s="72"/>
      <c r="AI44" s="72"/>
      <c r="AJ44" s="72"/>
      <c r="AK44" s="74"/>
      <c r="AL44" s="74"/>
      <c r="AM44" s="72"/>
      <c r="AN44" s="72"/>
      <c r="AO44" s="72"/>
      <c r="AP44" s="109"/>
      <c r="AQ44" s="111">
        <f t="shared" si="8"/>
        <v>0</v>
      </c>
      <c r="AR44" s="111">
        <f t="shared" si="9"/>
        <v>0</v>
      </c>
      <c r="AS44" s="111">
        <f t="shared" si="10"/>
        <v>0</v>
      </c>
      <c r="AT44" s="111">
        <f t="shared" si="11"/>
        <v>0</v>
      </c>
      <c r="AU44" s="111">
        <f t="shared" si="12"/>
        <v>0</v>
      </c>
      <c r="AV44" s="111">
        <f t="shared" si="13"/>
        <v>0</v>
      </c>
      <c r="AW44" s="111">
        <f t="shared" si="14"/>
        <v>0</v>
      </c>
      <c r="AX44" s="111">
        <f t="shared" si="15"/>
        <v>0</v>
      </c>
      <c r="AY44" s="111">
        <f t="shared" si="16"/>
        <v>0</v>
      </c>
      <c r="AZ44" s="111">
        <f t="shared" si="17"/>
        <v>0</v>
      </c>
      <c r="BA44" s="111">
        <f t="shared" si="18"/>
        <v>0</v>
      </c>
      <c r="BB44" s="111">
        <f t="shared" si="19"/>
        <v>0</v>
      </c>
      <c r="BC44" s="111">
        <f t="shared" si="20"/>
        <v>0</v>
      </c>
      <c r="BD44" s="111">
        <f t="shared" si="21"/>
        <v>0</v>
      </c>
      <c r="BE44" s="111">
        <f t="shared" si="22"/>
        <v>0</v>
      </c>
      <c r="BF44" s="111" t="str">
        <f t="shared" si="23"/>
        <v>0</v>
      </c>
      <c r="BG44" s="111" t="str">
        <f t="shared" si="24"/>
        <v>0</v>
      </c>
      <c r="BH44" s="111" t="str">
        <f t="shared" si="25"/>
        <v>0</v>
      </c>
      <c r="BI44" s="111" t="str">
        <f t="shared" si="26"/>
        <v>0</v>
      </c>
      <c r="BJ44" s="111" t="str">
        <f t="shared" si="27"/>
        <v>0</v>
      </c>
      <c r="BK44" s="111" t="str">
        <f t="shared" si="28"/>
        <v>0</v>
      </c>
      <c r="BL44" s="111" t="str">
        <f t="shared" si="29"/>
        <v>0</v>
      </c>
      <c r="BM44" s="111" t="str">
        <f t="shared" si="30"/>
        <v>0</v>
      </c>
      <c r="BN44" s="111" t="str">
        <f t="shared" si="31"/>
        <v>0</v>
      </c>
      <c r="BO44" s="111" t="str">
        <f t="shared" si="32"/>
        <v>0</v>
      </c>
      <c r="BP44" s="111" t="str">
        <f t="shared" si="33"/>
        <v>0</v>
      </c>
      <c r="BQ44" s="111" t="str">
        <f t="shared" si="34"/>
        <v>0</v>
      </c>
      <c r="BR44" s="111" t="str">
        <f t="shared" si="35"/>
        <v>0</v>
      </c>
      <c r="BS44" s="111" t="str">
        <f t="shared" si="36"/>
        <v>0</v>
      </c>
      <c r="BT44" s="111" t="str">
        <f t="shared" si="37"/>
        <v>0</v>
      </c>
    </row>
    <row r="45" spans="1:72" ht="19.5" customHeight="1" thickBot="1" x14ac:dyDescent="0.35">
      <c r="A45" s="30"/>
      <c r="B45" s="78" t="s">
        <v>65</v>
      </c>
      <c r="C45" s="79">
        <v>0.3125</v>
      </c>
      <c r="D45" s="172" t="s">
        <v>401</v>
      </c>
      <c r="E45" s="172" t="s">
        <v>403</v>
      </c>
      <c r="F45" s="80"/>
      <c r="G45" s="80"/>
      <c r="H45" s="112"/>
      <c r="I45" s="13"/>
      <c r="K45" s="72"/>
      <c r="L45" s="72"/>
      <c r="M45" s="72"/>
      <c r="N45" s="72"/>
      <c r="O45" s="72"/>
      <c r="P45" s="73"/>
      <c r="Q45" s="73"/>
      <c r="R45" s="72"/>
      <c r="S45" s="72"/>
      <c r="T45" s="72"/>
      <c r="U45" s="72"/>
      <c r="V45" s="72"/>
      <c r="W45" s="73"/>
      <c r="X45" s="73"/>
      <c r="Y45" s="72"/>
      <c r="Z45" s="72"/>
      <c r="AA45" s="72"/>
      <c r="AB45" s="72"/>
      <c r="AC45" s="72"/>
      <c r="AD45" s="73"/>
      <c r="AE45" s="73"/>
      <c r="AF45" s="72"/>
      <c r="AG45" s="72"/>
      <c r="AH45" s="72"/>
      <c r="AI45" s="72"/>
      <c r="AJ45" s="72"/>
      <c r="AK45" s="73"/>
      <c r="AL45" s="73"/>
      <c r="AM45" s="72"/>
      <c r="AN45" s="72"/>
      <c r="AO45" s="72"/>
      <c r="AP45" s="109"/>
      <c r="AQ45" s="111">
        <f t="shared" si="8"/>
        <v>0</v>
      </c>
      <c r="AR45" s="111">
        <f t="shared" si="9"/>
        <v>0</v>
      </c>
      <c r="AS45" s="111">
        <f t="shared" si="10"/>
        <v>0</v>
      </c>
      <c r="AT45" s="111">
        <f t="shared" si="11"/>
        <v>0</v>
      </c>
      <c r="AU45" s="111">
        <f t="shared" si="12"/>
        <v>0</v>
      </c>
      <c r="AV45" s="111">
        <f t="shared" si="13"/>
        <v>0</v>
      </c>
      <c r="AW45" s="111">
        <f t="shared" si="14"/>
        <v>0</v>
      </c>
      <c r="AX45" s="111">
        <f t="shared" si="15"/>
        <v>0</v>
      </c>
      <c r="AY45" s="111">
        <f t="shared" si="16"/>
        <v>0</v>
      </c>
      <c r="AZ45" s="111">
        <f t="shared" si="17"/>
        <v>0</v>
      </c>
      <c r="BA45" s="111">
        <f t="shared" si="18"/>
        <v>0</v>
      </c>
      <c r="BB45" s="111">
        <f t="shared" si="19"/>
        <v>0</v>
      </c>
      <c r="BC45" s="111">
        <f t="shared" si="20"/>
        <v>0</v>
      </c>
      <c r="BD45" s="111">
        <f t="shared" si="21"/>
        <v>0</v>
      </c>
      <c r="BE45" s="111">
        <f t="shared" si="22"/>
        <v>0</v>
      </c>
      <c r="BF45" s="111" t="str">
        <f t="shared" si="23"/>
        <v>0</v>
      </c>
      <c r="BG45" s="111" t="str">
        <f t="shared" si="24"/>
        <v>0</v>
      </c>
      <c r="BH45" s="111" t="str">
        <f t="shared" si="25"/>
        <v>0</v>
      </c>
      <c r="BI45" s="111" t="str">
        <f t="shared" si="26"/>
        <v>0</v>
      </c>
      <c r="BJ45" s="111" t="str">
        <f t="shared" si="27"/>
        <v>0</v>
      </c>
      <c r="BK45" s="111" t="str">
        <f t="shared" si="28"/>
        <v>0</v>
      </c>
      <c r="BL45" s="111" t="str">
        <f t="shared" si="29"/>
        <v>0</v>
      </c>
      <c r="BM45" s="111" t="str">
        <f t="shared" si="30"/>
        <v>0</v>
      </c>
      <c r="BN45" s="111" t="str">
        <f t="shared" si="31"/>
        <v>0</v>
      </c>
      <c r="BO45" s="111" t="str">
        <f t="shared" si="32"/>
        <v>0</v>
      </c>
      <c r="BP45" s="111" t="str">
        <f t="shared" si="33"/>
        <v>0</v>
      </c>
      <c r="BQ45" s="111" t="str">
        <f t="shared" si="34"/>
        <v>0</v>
      </c>
      <c r="BR45" s="111" t="str">
        <f t="shared" si="35"/>
        <v>0</v>
      </c>
      <c r="BS45" s="111" t="str">
        <f t="shared" si="36"/>
        <v>0</v>
      </c>
      <c r="BT45" s="111" t="str">
        <f t="shared" si="37"/>
        <v>0</v>
      </c>
    </row>
    <row r="46" spans="1:72" ht="27.75" customHeight="1" thickBot="1" x14ac:dyDescent="0.35">
      <c r="A46" s="30"/>
      <c r="B46" s="78" t="s">
        <v>65</v>
      </c>
      <c r="C46" s="79">
        <v>0.33333333333333331</v>
      </c>
      <c r="D46" s="99" t="s">
        <v>400</v>
      </c>
      <c r="E46" s="172" t="s">
        <v>401</v>
      </c>
      <c r="F46" s="80"/>
      <c r="G46" s="80"/>
      <c r="H46" s="112"/>
      <c r="I46" s="13"/>
      <c r="K46" s="72"/>
      <c r="L46" s="72"/>
      <c r="M46" s="72"/>
      <c r="N46" s="72"/>
      <c r="O46" s="72"/>
      <c r="P46" s="73"/>
      <c r="Q46" s="73"/>
      <c r="R46" s="72"/>
      <c r="S46" s="72"/>
      <c r="T46" s="72"/>
      <c r="U46" s="72"/>
      <c r="V46" s="72"/>
      <c r="W46" s="73"/>
      <c r="X46" s="73"/>
      <c r="Y46" s="72"/>
      <c r="Z46" s="72"/>
      <c r="AA46" s="72"/>
      <c r="AB46" s="72"/>
      <c r="AC46" s="72"/>
      <c r="AD46" s="73"/>
      <c r="AE46" s="73"/>
      <c r="AF46" s="72"/>
      <c r="AG46" s="72"/>
      <c r="AH46" s="72"/>
      <c r="AI46" s="72"/>
      <c r="AJ46" s="72"/>
      <c r="AK46" s="73"/>
      <c r="AL46" s="73"/>
      <c r="AM46" s="72"/>
      <c r="AN46" s="72"/>
      <c r="AO46" s="72"/>
      <c r="AP46" s="109"/>
      <c r="AQ46" s="111">
        <f t="shared" si="8"/>
        <v>0</v>
      </c>
      <c r="AR46" s="111">
        <f t="shared" si="9"/>
        <v>0</v>
      </c>
      <c r="AS46" s="111">
        <f t="shared" si="10"/>
        <v>0</v>
      </c>
      <c r="AT46" s="111">
        <f t="shared" si="11"/>
        <v>0</v>
      </c>
      <c r="AU46" s="111">
        <f t="shared" si="12"/>
        <v>0</v>
      </c>
      <c r="AV46" s="111">
        <f t="shared" si="13"/>
        <v>0</v>
      </c>
      <c r="AW46" s="111">
        <f t="shared" si="14"/>
        <v>0</v>
      </c>
      <c r="AX46" s="111">
        <f t="shared" si="15"/>
        <v>0</v>
      </c>
      <c r="AY46" s="111">
        <f t="shared" si="16"/>
        <v>0</v>
      </c>
      <c r="AZ46" s="111">
        <f t="shared" si="17"/>
        <v>0</v>
      </c>
      <c r="BA46" s="111">
        <f t="shared" si="18"/>
        <v>0</v>
      </c>
      <c r="BB46" s="111">
        <f t="shared" si="19"/>
        <v>0</v>
      </c>
      <c r="BC46" s="111">
        <f t="shared" si="20"/>
        <v>0</v>
      </c>
      <c r="BD46" s="111">
        <f t="shared" si="21"/>
        <v>0</v>
      </c>
      <c r="BE46" s="111">
        <f t="shared" si="22"/>
        <v>0</v>
      </c>
      <c r="BF46" s="111" t="str">
        <f t="shared" si="23"/>
        <v>0</v>
      </c>
      <c r="BG46" s="111" t="str">
        <f t="shared" si="24"/>
        <v>0</v>
      </c>
      <c r="BH46" s="111" t="str">
        <f t="shared" si="25"/>
        <v>0</v>
      </c>
      <c r="BI46" s="111" t="str">
        <f t="shared" si="26"/>
        <v>0</v>
      </c>
      <c r="BJ46" s="111" t="str">
        <f t="shared" si="27"/>
        <v>0</v>
      </c>
      <c r="BK46" s="111" t="str">
        <f t="shared" si="28"/>
        <v>0</v>
      </c>
      <c r="BL46" s="111" t="str">
        <f t="shared" si="29"/>
        <v>0</v>
      </c>
      <c r="BM46" s="111" t="str">
        <f t="shared" si="30"/>
        <v>0</v>
      </c>
      <c r="BN46" s="111" t="str">
        <f t="shared" si="31"/>
        <v>0</v>
      </c>
      <c r="BO46" s="111" t="str">
        <f t="shared" si="32"/>
        <v>0</v>
      </c>
      <c r="BP46" s="111" t="str">
        <f t="shared" si="33"/>
        <v>0</v>
      </c>
      <c r="BQ46" s="111" t="str">
        <f t="shared" si="34"/>
        <v>0</v>
      </c>
      <c r="BR46" s="111" t="str">
        <f t="shared" si="35"/>
        <v>0</v>
      </c>
      <c r="BS46" s="111" t="str">
        <f t="shared" si="36"/>
        <v>0</v>
      </c>
      <c r="BT46" s="111" t="str">
        <f t="shared" si="37"/>
        <v>0</v>
      </c>
    </row>
    <row r="47" spans="1:72" ht="20.100000000000001" customHeight="1" thickBot="1" x14ac:dyDescent="0.35">
      <c r="A47" s="30"/>
      <c r="B47" s="81" t="s">
        <v>66</v>
      </c>
      <c r="C47" s="82">
        <v>0.35069444444444442</v>
      </c>
      <c r="D47" s="84" t="s">
        <v>289</v>
      </c>
      <c r="E47" s="84" t="s">
        <v>309</v>
      </c>
      <c r="F47" s="85">
        <v>239</v>
      </c>
      <c r="G47" s="85">
        <f>$F47*'Campaign Total'!$F$40</f>
        <v>239</v>
      </c>
      <c r="H47" s="112">
        <f t="shared" si="38"/>
        <v>0</v>
      </c>
      <c r="I47" s="13">
        <f t="shared" si="39"/>
        <v>0</v>
      </c>
      <c r="K47" s="72"/>
      <c r="L47" s="72"/>
      <c r="M47" s="72"/>
      <c r="N47" s="72"/>
      <c r="O47" s="72"/>
      <c r="P47" s="74"/>
      <c r="Q47" s="74"/>
      <c r="R47" s="72"/>
      <c r="S47" s="72"/>
      <c r="T47" s="72"/>
      <c r="U47" s="72"/>
      <c r="V47" s="72"/>
      <c r="W47" s="74"/>
      <c r="X47" s="74"/>
      <c r="Y47" s="72"/>
      <c r="Z47" s="72"/>
      <c r="AA47" s="72"/>
      <c r="AB47" s="72"/>
      <c r="AC47" s="72"/>
      <c r="AD47" s="74"/>
      <c r="AE47" s="74"/>
      <c r="AF47" s="72"/>
      <c r="AG47" s="72"/>
      <c r="AH47" s="72"/>
      <c r="AI47" s="72"/>
      <c r="AJ47" s="72"/>
      <c r="AK47" s="74"/>
      <c r="AL47" s="74"/>
      <c r="AM47" s="72"/>
      <c r="AN47" s="72"/>
      <c r="AO47" s="72"/>
      <c r="AP47" s="109"/>
      <c r="AQ47" s="111">
        <f t="shared" si="8"/>
        <v>0</v>
      </c>
      <c r="AR47" s="111">
        <f t="shared" si="9"/>
        <v>0</v>
      </c>
      <c r="AS47" s="111">
        <f t="shared" si="10"/>
        <v>0</v>
      </c>
      <c r="AT47" s="111">
        <f t="shared" si="11"/>
        <v>0</v>
      </c>
      <c r="AU47" s="111">
        <f t="shared" si="12"/>
        <v>0</v>
      </c>
      <c r="AV47" s="111">
        <f t="shared" si="13"/>
        <v>0</v>
      </c>
      <c r="AW47" s="111">
        <f t="shared" si="14"/>
        <v>0</v>
      </c>
      <c r="AX47" s="111">
        <f t="shared" si="15"/>
        <v>0</v>
      </c>
      <c r="AY47" s="111">
        <f t="shared" si="16"/>
        <v>0</v>
      </c>
      <c r="AZ47" s="111">
        <f t="shared" si="17"/>
        <v>0</v>
      </c>
      <c r="BA47" s="111">
        <f t="shared" si="18"/>
        <v>0</v>
      </c>
      <c r="BB47" s="111">
        <f t="shared" si="19"/>
        <v>0</v>
      </c>
      <c r="BC47" s="111">
        <f t="shared" si="20"/>
        <v>0</v>
      </c>
      <c r="BD47" s="111">
        <f t="shared" si="21"/>
        <v>0</v>
      </c>
      <c r="BE47" s="111">
        <f t="shared" si="22"/>
        <v>0</v>
      </c>
      <c r="BF47" s="111" t="str">
        <f t="shared" si="23"/>
        <v>0</v>
      </c>
      <c r="BG47" s="111" t="str">
        <f t="shared" si="24"/>
        <v>0</v>
      </c>
      <c r="BH47" s="111" t="str">
        <f t="shared" si="25"/>
        <v>0</v>
      </c>
      <c r="BI47" s="111" t="str">
        <f t="shared" si="26"/>
        <v>0</v>
      </c>
      <c r="BJ47" s="111" t="str">
        <f t="shared" si="27"/>
        <v>0</v>
      </c>
      <c r="BK47" s="111" t="str">
        <f t="shared" si="28"/>
        <v>0</v>
      </c>
      <c r="BL47" s="111" t="str">
        <f t="shared" si="29"/>
        <v>0</v>
      </c>
      <c r="BM47" s="111" t="str">
        <f t="shared" si="30"/>
        <v>0</v>
      </c>
      <c r="BN47" s="111" t="str">
        <f t="shared" si="31"/>
        <v>0</v>
      </c>
      <c r="BO47" s="111" t="str">
        <f t="shared" si="32"/>
        <v>0</v>
      </c>
      <c r="BP47" s="111" t="str">
        <f t="shared" si="33"/>
        <v>0</v>
      </c>
      <c r="BQ47" s="111" t="str">
        <f t="shared" si="34"/>
        <v>0</v>
      </c>
      <c r="BR47" s="111" t="str">
        <f t="shared" si="35"/>
        <v>0</v>
      </c>
      <c r="BS47" s="111" t="str">
        <f t="shared" si="36"/>
        <v>0</v>
      </c>
      <c r="BT47" s="111" t="str">
        <f t="shared" si="37"/>
        <v>0</v>
      </c>
    </row>
    <row r="48" spans="1:72" ht="30" customHeight="1" thickBot="1" x14ac:dyDescent="0.35">
      <c r="A48" s="29"/>
      <c r="B48" s="78" t="s">
        <v>65</v>
      </c>
      <c r="C48" s="79">
        <v>0.35416666666666669</v>
      </c>
      <c r="D48" s="99" t="s">
        <v>400</v>
      </c>
      <c r="E48" s="172" t="s">
        <v>401</v>
      </c>
      <c r="F48" s="80"/>
      <c r="G48" s="80"/>
      <c r="H48" s="112"/>
      <c r="I48" s="13"/>
      <c r="K48" s="72"/>
      <c r="L48" s="72"/>
      <c r="M48" s="72"/>
      <c r="N48" s="72"/>
      <c r="O48" s="72"/>
      <c r="P48" s="73"/>
      <c r="Q48" s="73"/>
      <c r="R48" s="72"/>
      <c r="S48" s="72"/>
      <c r="T48" s="72"/>
      <c r="U48" s="72"/>
      <c r="V48" s="72"/>
      <c r="W48" s="73"/>
      <c r="X48" s="73"/>
      <c r="Y48" s="72"/>
      <c r="Z48" s="72"/>
      <c r="AA48" s="72"/>
      <c r="AB48" s="72"/>
      <c r="AC48" s="72"/>
      <c r="AD48" s="73"/>
      <c r="AE48" s="73"/>
      <c r="AF48" s="72"/>
      <c r="AG48" s="72"/>
      <c r="AH48" s="72"/>
      <c r="AI48" s="72"/>
      <c r="AJ48" s="72"/>
      <c r="AK48" s="73"/>
      <c r="AL48" s="73"/>
      <c r="AM48" s="72"/>
      <c r="AN48" s="72"/>
      <c r="AO48" s="72"/>
      <c r="AP48" s="109"/>
      <c r="AQ48" s="111">
        <f t="shared" si="8"/>
        <v>0</v>
      </c>
      <c r="AR48" s="111">
        <f t="shared" si="9"/>
        <v>0</v>
      </c>
      <c r="AS48" s="111">
        <f t="shared" si="10"/>
        <v>0</v>
      </c>
      <c r="AT48" s="111">
        <f t="shared" si="11"/>
        <v>0</v>
      </c>
      <c r="AU48" s="111">
        <f t="shared" si="12"/>
        <v>0</v>
      </c>
      <c r="AV48" s="111">
        <f t="shared" si="13"/>
        <v>0</v>
      </c>
      <c r="AW48" s="111">
        <f t="shared" si="14"/>
        <v>0</v>
      </c>
      <c r="AX48" s="111">
        <f t="shared" si="15"/>
        <v>0</v>
      </c>
      <c r="AY48" s="111">
        <f t="shared" si="16"/>
        <v>0</v>
      </c>
      <c r="AZ48" s="111">
        <f t="shared" si="17"/>
        <v>0</v>
      </c>
      <c r="BA48" s="111">
        <f t="shared" si="18"/>
        <v>0</v>
      </c>
      <c r="BB48" s="111">
        <f t="shared" si="19"/>
        <v>0</v>
      </c>
      <c r="BC48" s="111">
        <f t="shared" si="20"/>
        <v>0</v>
      </c>
      <c r="BD48" s="111">
        <f t="shared" si="21"/>
        <v>0</v>
      </c>
      <c r="BE48" s="111">
        <f t="shared" si="22"/>
        <v>0</v>
      </c>
      <c r="BF48" s="111" t="str">
        <f t="shared" si="23"/>
        <v>0</v>
      </c>
      <c r="BG48" s="111" t="str">
        <f t="shared" si="24"/>
        <v>0</v>
      </c>
      <c r="BH48" s="111" t="str">
        <f t="shared" si="25"/>
        <v>0</v>
      </c>
      <c r="BI48" s="111" t="str">
        <f t="shared" si="26"/>
        <v>0</v>
      </c>
      <c r="BJ48" s="111" t="str">
        <f t="shared" si="27"/>
        <v>0</v>
      </c>
      <c r="BK48" s="111" t="str">
        <f t="shared" si="28"/>
        <v>0</v>
      </c>
      <c r="BL48" s="111" t="str">
        <f t="shared" si="29"/>
        <v>0</v>
      </c>
      <c r="BM48" s="111" t="str">
        <f t="shared" si="30"/>
        <v>0</v>
      </c>
      <c r="BN48" s="111" t="str">
        <f t="shared" si="31"/>
        <v>0</v>
      </c>
      <c r="BO48" s="111" t="str">
        <f t="shared" si="32"/>
        <v>0</v>
      </c>
      <c r="BP48" s="111" t="str">
        <f t="shared" si="33"/>
        <v>0</v>
      </c>
      <c r="BQ48" s="111" t="str">
        <f t="shared" si="34"/>
        <v>0</v>
      </c>
      <c r="BR48" s="111" t="str">
        <f t="shared" si="35"/>
        <v>0</v>
      </c>
      <c r="BS48" s="111" t="str">
        <f t="shared" si="36"/>
        <v>0</v>
      </c>
      <c r="BT48" s="111" t="str">
        <f t="shared" si="37"/>
        <v>0</v>
      </c>
    </row>
    <row r="49" spans="1:72" ht="20.100000000000001" customHeight="1" thickBot="1" x14ac:dyDescent="0.35">
      <c r="A49" s="29"/>
      <c r="B49" s="78" t="s">
        <v>65</v>
      </c>
      <c r="C49" s="79">
        <v>0.375</v>
      </c>
      <c r="D49" s="227" t="s">
        <v>412</v>
      </c>
      <c r="E49" s="228"/>
      <c r="F49" s="80"/>
      <c r="G49" s="80"/>
      <c r="H49" s="112"/>
      <c r="I49" s="13"/>
      <c r="K49" s="72"/>
      <c r="L49" s="72"/>
      <c r="M49" s="72"/>
      <c r="N49" s="72"/>
      <c r="O49" s="72"/>
      <c r="P49" s="73"/>
      <c r="Q49" s="73"/>
      <c r="R49" s="72"/>
      <c r="S49" s="72"/>
      <c r="T49" s="72"/>
      <c r="U49" s="72"/>
      <c r="V49" s="72"/>
      <c r="W49" s="73"/>
      <c r="X49" s="73"/>
      <c r="Y49" s="72"/>
      <c r="Z49" s="72"/>
      <c r="AA49" s="72"/>
      <c r="AB49" s="72"/>
      <c r="AC49" s="72"/>
      <c r="AD49" s="73"/>
      <c r="AE49" s="73"/>
      <c r="AF49" s="72"/>
      <c r="AG49" s="72"/>
      <c r="AH49" s="72"/>
      <c r="AI49" s="72"/>
      <c r="AJ49" s="72"/>
      <c r="AK49" s="73"/>
      <c r="AL49" s="73"/>
      <c r="AM49" s="72"/>
      <c r="AN49" s="72"/>
      <c r="AO49" s="72"/>
      <c r="AP49" s="109"/>
      <c r="AQ49" s="111">
        <f t="shared" si="8"/>
        <v>0</v>
      </c>
      <c r="AR49" s="111">
        <f t="shared" si="9"/>
        <v>0</v>
      </c>
      <c r="AS49" s="111">
        <f t="shared" si="10"/>
        <v>0</v>
      </c>
      <c r="AT49" s="111">
        <f t="shared" si="11"/>
        <v>0</v>
      </c>
      <c r="AU49" s="111">
        <f t="shared" si="12"/>
        <v>0</v>
      </c>
      <c r="AV49" s="111">
        <f t="shared" si="13"/>
        <v>0</v>
      </c>
      <c r="AW49" s="111">
        <f t="shared" si="14"/>
        <v>0</v>
      </c>
      <c r="AX49" s="111">
        <f t="shared" si="15"/>
        <v>0</v>
      </c>
      <c r="AY49" s="111">
        <f t="shared" si="16"/>
        <v>0</v>
      </c>
      <c r="AZ49" s="111">
        <f t="shared" si="17"/>
        <v>0</v>
      </c>
      <c r="BA49" s="111">
        <f t="shared" si="18"/>
        <v>0</v>
      </c>
      <c r="BB49" s="111">
        <f t="shared" si="19"/>
        <v>0</v>
      </c>
      <c r="BC49" s="111">
        <f t="shared" si="20"/>
        <v>0</v>
      </c>
      <c r="BD49" s="111">
        <f t="shared" si="21"/>
        <v>0</v>
      </c>
      <c r="BE49" s="111">
        <f t="shared" si="22"/>
        <v>0</v>
      </c>
      <c r="BF49" s="111" t="str">
        <f t="shared" si="23"/>
        <v>0</v>
      </c>
      <c r="BG49" s="111" t="str">
        <f t="shared" si="24"/>
        <v>0</v>
      </c>
      <c r="BH49" s="111" t="str">
        <f t="shared" si="25"/>
        <v>0</v>
      </c>
      <c r="BI49" s="111" t="str">
        <f t="shared" si="26"/>
        <v>0</v>
      </c>
      <c r="BJ49" s="111" t="str">
        <f t="shared" si="27"/>
        <v>0</v>
      </c>
      <c r="BK49" s="111" t="str">
        <f t="shared" si="28"/>
        <v>0</v>
      </c>
      <c r="BL49" s="111" t="str">
        <f t="shared" si="29"/>
        <v>0</v>
      </c>
      <c r="BM49" s="111" t="str">
        <f t="shared" si="30"/>
        <v>0</v>
      </c>
      <c r="BN49" s="111" t="str">
        <f t="shared" si="31"/>
        <v>0</v>
      </c>
      <c r="BO49" s="111" t="str">
        <f t="shared" si="32"/>
        <v>0</v>
      </c>
      <c r="BP49" s="111" t="str">
        <f t="shared" si="33"/>
        <v>0</v>
      </c>
      <c r="BQ49" s="111" t="str">
        <f t="shared" si="34"/>
        <v>0</v>
      </c>
      <c r="BR49" s="111" t="str">
        <f t="shared" si="35"/>
        <v>0</v>
      </c>
      <c r="BS49" s="111" t="str">
        <f t="shared" si="36"/>
        <v>0</v>
      </c>
      <c r="BT49" s="111" t="str">
        <f t="shared" si="37"/>
        <v>0</v>
      </c>
    </row>
    <row r="50" spans="1:72" ht="20.100000000000001" customHeight="1" thickBot="1" x14ac:dyDescent="0.35">
      <c r="A50" s="29"/>
      <c r="B50" s="81" t="s">
        <v>66</v>
      </c>
      <c r="C50" s="82">
        <v>0.3888888888888889</v>
      </c>
      <c r="D50" s="82" t="s">
        <v>290</v>
      </c>
      <c r="E50" s="82" t="s">
        <v>310</v>
      </c>
      <c r="F50" s="83">
        <v>290</v>
      </c>
      <c r="G50" s="83">
        <f>$F50*'Campaign Total'!$F$40</f>
        <v>290</v>
      </c>
      <c r="H50" s="112">
        <f t="shared" si="38"/>
        <v>0</v>
      </c>
      <c r="I50" s="13">
        <f t="shared" si="39"/>
        <v>0</v>
      </c>
      <c r="K50" s="72"/>
      <c r="L50" s="72"/>
      <c r="M50" s="72"/>
      <c r="N50" s="72"/>
      <c r="O50" s="72"/>
      <c r="P50" s="74"/>
      <c r="Q50" s="74"/>
      <c r="R50" s="72"/>
      <c r="S50" s="72"/>
      <c r="T50" s="72"/>
      <c r="U50" s="72"/>
      <c r="V50" s="72"/>
      <c r="W50" s="74"/>
      <c r="X50" s="74"/>
      <c r="Y50" s="72"/>
      <c r="Z50" s="72"/>
      <c r="AA50" s="72"/>
      <c r="AB50" s="72"/>
      <c r="AC50" s="72"/>
      <c r="AD50" s="74"/>
      <c r="AE50" s="74"/>
      <c r="AF50" s="72"/>
      <c r="AG50" s="72"/>
      <c r="AH50" s="72"/>
      <c r="AI50" s="72"/>
      <c r="AJ50" s="72"/>
      <c r="AK50" s="74"/>
      <c r="AL50" s="74"/>
      <c r="AM50" s="72"/>
      <c r="AN50" s="72"/>
      <c r="AO50" s="72"/>
      <c r="AP50" s="109"/>
      <c r="AQ50" s="111">
        <f t="shared" si="8"/>
        <v>0</v>
      </c>
      <c r="AR50" s="111">
        <f t="shared" si="9"/>
        <v>0</v>
      </c>
      <c r="AS50" s="111">
        <f t="shared" si="10"/>
        <v>0</v>
      </c>
      <c r="AT50" s="111">
        <f t="shared" si="11"/>
        <v>0</v>
      </c>
      <c r="AU50" s="111">
        <f t="shared" si="12"/>
        <v>0</v>
      </c>
      <c r="AV50" s="111">
        <f t="shared" si="13"/>
        <v>0</v>
      </c>
      <c r="AW50" s="111">
        <f t="shared" si="14"/>
        <v>0</v>
      </c>
      <c r="AX50" s="111">
        <f t="shared" si="15"/>
        <v>0</v>
      </c>
      <c r="AY50" s="111">
        <f t="shared" si="16"/>
        <v>0</v>
      </c>
      <c r="AZ50" s="111">
        <f t="shared" si="17"/>
        <v>0</v>
      </c>
      <c r="BA50" s="111">
        <f t="shared" si="18"/>
        <v>0</v>
      </c>
      <c r="BB50" s="111">
        <f t="shared" si="19"/>
        <v>0</v>
      </c>
      <c r="BC50" s="111">
        <f t="shared" si="20"/>
        <v>0</v>
      </c>
      <c r="BD50" s="111">
        <f t="shared" si="21"/>
        <v>0</v>
      </c>
      <c r="BE50" s="111">
        <f t="shared" si="22"/>
        <v>0</v>
      </c>
      <c r="BF50" s="111" t="str">
        <f t="shared" si="23"/>
        <v>0</v>
      </c>
      <c r="BG50" s="111" t="str">
        <f t="shared" si="24"/>
        <v>0</v>
      </c>
      <c r="BH50" s="111" t="str">
        <f t="shared" si="25"/>
        <v>0</v>
      </c>
      <c r="BI50" s="111" t="str">
        <f t="shared" si="26"/>
        <v>0</v>
      </c>
      <c r="BJ50" s="111" t="str">
        <f t="shared" si="27"/>
        <v>0</v>
      </c>
      <c r="BK50" s="111" t="str">
        <f t="shared" si="28"/>
        <v>0</v>
      </c>
      <c r="BL50" s="111" t="str">
        <f t="shared" si="29"/>
        <v>0</v>
      </c>
      <c r="BM50" s="111" t="str">
        <f t="shared" si="30"/>
        <v>0</v>
      </c>
      <c r="BN50" s="111" t="str">
        <f t="shared" si="31"/>
        <v>0</v>
      </c>
      <c r="BO50" s="111" t="str">
        <f t="shared" si="32"/>
        <v>0</v>
      </c>
      <c r="BP50" s="111" t="str">
        <f t="shared" si="33"/>
        <v>0</v>
      </c>
      <c r="BQ50" s="111" t="str">
        <f t="shared" si="34"/>
        <v>0</v>
      </c>
      <c r="BR50" s="111" t="str">
        <f t="shared" si="35"/>
        <v>0</v>
      </c>
      <c r="BS50" s="111" t="str">
        <f t="shared" si="36"/>
        <v>0</v>
      </c>
      <c r="BT50" s="111" t="str">
        <f t="shared" si="37"/>
        <v>0</v>
      </c>
    </row>
    <row r="51" spans="1:72" ht="20.100000000000001" customHeight="1" thickBot="1" x14ac:dyDescent="0.35">
      <c r="A51" s="29"/>
      <c r="B51" s="78" t="s">
        <v>65</v>
      </c>
      <c r="C51" s="79">
        <v>0.3923611111111111</v>
      </c>
      <c r="D51" s="227" t="s">
        <v>412</v>
      </c>
      <c r="E51" s="228"/>
      <c r="F51" s="80"/>
      <c r="G51" s="80"/>
      <c r="H51" s="112"/>
      <c r="I51" s="13"/>
      <c r="K51" s="72"/>
      <c r="L51" s="72"/>
      <c r="M51" s="72"/>
      <c r="N51" s="72"/>
      <c r="O51" s="72"/>
      <c r="P51" s="73"/>
      <c r="Q51" s="73"/>
      <c r="R51" s="72"/>
      <c r="S51" s="72"/>
      <c r="T51" s="72"/>
      <c r="U51" s="72"/>
      <c r="V51" s="72"/>
      <c r="W51" s="73"/>
      <c r="X51" s="73"/>
      <c r="Y51" s="72"/>
      <c r="Z51" s="72"/>
      <c r="AA51" s="72"/>
      <c r="AB51" s="72"/>
      <c r="AC51" s="72"/>
      <c r="AD51" s="73"/>
      <c r="AE51" s="73"/>
      <c r="AF51" s="72"/>
      <c r="AG51" s="72"/>
      <c r="AH51" s="72"/>
      <c r="AI51" s="72"/>
      <c r="AJ51" s="72"/>
      <c r="AK51" s="73"/>
      <c r="AL51" s="73"/>
      <c r="AM51" s="72"/>
      <c r="AN51" s="72"/>
      <c r="AO51" s="72"/>
      <c r="AP51" s="109"/>
      <c r="AQ51" s="111">
        <f t="shared" si="8"/>
        <v>0</v>
      </c>
      <c r="AR51" s="111">
        <f t="shared" si="9"/>
        <v>0</v>
      </c>
      <c r="AS51" s="111">
        <f t="shared" si="10"/>
        <v>0</v>
      </c>
      <c r="AT51" s="111">
        <f t="shared" si="11"/>
        <v>0</v>
      </c>
      <c r="AU51" s="111">
        <f t="shared" si="12"/>
        <v>0</v>
      </c>
      <c r="AV51" s="111">
        <f t="shared" si="13"/>
        <v>0</v>
      </c>
      <c r="AW51" s="111">
        <f t="shared" si="14"/>
        <v>0</v>
      </c>
      <c r="AX51" s="111">
        <f t="shared" si="15"/>
        <v>0</v>
      </c>
      <c r="AY51" s="111">
        <f t="shared" si="16"/>
        <v>0</v>
      </c>
      <c r="AZ51" s="111">
        <f t="shared" si="17"/>
        <v>0</v>
      </c>
      <c r="BA51" s="111">
        <f t="shared" si="18"/>
        <v>0</v>
      </c>
      <c r="BB51" s="111">
        <f t="shared" si="19"/>
        <v>0</v>
      </c>
      <c r="BC51" s="111">
        <f t="shared" si="20"/>
        <v>0</v>
      </c>
      <c r="BD51" s="111">
        <f t="shared" si="21"/>
        <v>0</v>
      </c>
      <c r="BE51" s="111">
        <f t="shared" si="22"/>
        <v>0</v>
      </c>
      <c r="BF51" s="111" t="str">
        <f t="shared" si="23"/>
        <v>0</v>
      </c>
      <c r="BG51" s="111" t="str">
        <f t="shared" si="24"/>
        <v>0</v>
      </c>
      <c r="BH51" s="111" t="str">
        <f t="shared" si="25"/>
        <v>0</v>
      </c>
      <c r="BI51" s="111" t="str">
        <f t="shared" si="26"/>
        <v>0</v>
      </c>
      <c r="BJ51" s="111" t="str">
        <f t="shared" si="27"/>
        <v>0</v>
      </c>
      <c r="BK51" s="111" t="str">
        <f t="shared" si="28"/>
        <v>0</v>
      </c>
      <c r="BL51" s="111" t="str">
        <f t="shared" si="29"/>
        <v>0</v>
      </c>
      <c r="BM51" s="111" t="str">
        <f t="shared" si="30"/>
        <v>0</v>
      </c>
      <c r="BN51" s="111" t="str">
        <f t="shared" si="31"/>
        <v>0</v>
      </c>
      <c r="BO51" s="111" t="str">
        <f t="shared" si="32"/>
        <v>0</v>
      </c>
      <c r="BP51" s="111" t="str">
        <f t="shared" si="33"/>
        <v>0</v>
      </c>
      <c r="BQ51" s="111" t="str">
        <f t="shared" si="34"/>
        <v>0</v>
      </c>
      <c r="BR51" s="111" t="str">
        <f t="shared" si="35"/>
        <v>0</v>
      </c>
      <c r="BS51" s="111" t="str">
        <f t="shared" si="36"/>
        <v>0</v>
      </c>
      <c r="BT51" s="111" t="str">
        <f t="shared" si="37"/>
        <v>0</v>
      </c>
    </row>
    <row r="52" spans="1:72" ht="20.100000000000001" customHeight="1" thickBot="1" x14ac:dyDescent="0.35">
      <c r="A52" s="29"/>
      <c r="B52" s="81" t="s">
        <v>66</v>
      </c>
      <c r="C52" s="82">
        <v>0.40972222222222227</v>
      </c>
      <c r="D52" s="82" t="s">
        <v>291</v>
      </c>
      <c r="E52" s="82" t="s">
        <v>311</v>
      </c>
      <c r="F52" s="83">
        <v>257</v>
      </c>
      <c r="G52" s="83">
        <f>$F52*'Campaign Total'!$F$40</f>
        <v>257</v>
      </c>
      <c r="H52" s="112">
        <f t="shared" ref="H52" si="42">SUM(AQ52:BE52)</f>
        <v>0</v>
      </c>
      <c r="I52" s="13">
        <f t="shared" ref="I52" si="43">SUM(BF52:BT52)</f>
        <v>0</v>
      </c>
      <c r="K52" s="72"/>
      <c r="L52" s="72"/>
      <c r="M52" s="72"/>
      <c r="N52" s="72"/>
      <c r="O52" s="72"/>
      <c r="P52" s="74"/>
      <c r="Q52" s="74"/>
      <c r="R52" s="72"/>
      <c r="S52" s="72"/>
      <c r="T52" s="72"/>
      <c r="U52" s="72"/>
      <c r="V52" s="72"/>
      <c r="W52" s="74"/>
      <c r="X52" s="74"/>
      <c r="Y52" s="72"/>
      <c r="Z52" s="72"/>
      <c r="AA52" s="72"/>
      <c r="AB52" s="72"/>
      <c r="AC52" s="72"/>
      <c r="AD52" s="74"/>
      <c r="AE52" s="74"/>
      <c r="AF52" s="72"/>
      <c r="AG52" s="72"/>
      <c r="AH52" s="72"/>
      <c r="AI52" s="72"/>
      <c r="AJ52" s="72"/>
      <c r="AK52" s="74"/>
      <c r="AL52" s="74"/>
      <c r="AM52" s="72"/>
      <c r="AN52" s="72"/>
      <c r="AO52" s="72"/>
      <c r="AP52" s="109"/>
      <c r="AQ52" s="111">
        <f t="shared" si="8"/>
        <v>0</v>
      </c>
      <c r="AR52" s="111">
        <f t="shared" si="9"/>
        <v>0</v>
      </c>
      <c r="AS52" s="111">
        <f t="shared" si="10"/>
        <v>0</v>
      </c>
      <c r="AT52" s="111">
        <f t="shared" si="11"/>
        <v>0</v>
      </c>
      <c r="AU52" s="111">
        <f t="shared" si="12"/>
        <v>0</v>
      </c>
      <c r="AV52" s="111">
        <f t="shared" si="13"/>
        <v>0</v>
      </c>
      <c r="AW52" s="111">
        <f t="shared" si="14"/>
        <v>0</v>
      </c>
      <c r="AX52" s="111">
        <f t="shared" si="15"/>
        <v>0</v>
      </c>
      <c r="AY52" s="111">
        <f t="shared" si="16"/>
        <v>0</v>
      </c>
      <c r="AZ52" s="111">
        <f t="shared" si="17"/>
        <v>0</v>
      </c>
      <c r="BA52" s="111">
        <f t="shared" si="18"/>
        <v>0</v>
      </c>
      <c r="BB52" s="111">
        <f t="shared" si="19"/>
        <v>0</v>
      </c>
      <c r="BC52" s="111">
        <f t="shared" si="20"/>
        <v>0</v>
      </c>
      <c r="BD52" s="111">
        <f t="shared" si="21"/>
        <v>0</v>
      </c>
      <c r="BE52" s="111">
        <f t="shared" si="22"/>
        <v>0</v>
      </c>
      <c r="BF52" s="111" t="str">
        <f t="shared" si="23"/>
        <v>0</v>
      </c>
      <c r="BG52" s="111" t="str">
        <f t="shared" si="24"/>
        <v>0</v>
      </c>
      <c r="BH52" s="111" t="str">
        <f t="shared" si="25"/>
        <v>0</v>
      </c>
      <c r="BI52" s="111" t="str">
        <f t="shared" si="26"/>
        <v>0</v>
      </c>
      <c r="BJ52" s="111" t="str">
        <f t="shared" si="27"/>
        <v>0</v>
      </c>
      <c r="BK52" s="111" t="str">
        <f t="shared" si="28"/>
        <v>0</v>
      </c>
      <c r="BL52" s="111" t="str">
        <f t="shared" si="29"/>
        <v>0</v>
      </c>
      <c r="BM52" s="111" t="str">
        <f t="shared" si="30"/>
        <v>0</v>
      </c>
      <c r="BN52" s="111" t="str">
        <f t="shared" si="31"/>
        <v>0</v>
      </c>
      <c r="BO52" s="111" t="str">
        <f t="shared" si="32"/>
        <v>0</v>
      </c>
      <c r="BP52" s="111" t="str">
        <f t="shared" si="33"/>
        <v>0</v>
      </c>
      <c r="BQ52" s="111" t="str">
        <f t="shared" si="34"/>
        <v>0</v>
      </c>
      <c r="BR52" s="111" t="str">
        <f t="shared" si="35"/>
        <v>0</v>
      </c>
      <c r="BS52" s="111" t="str">
        <f t="shared" si="36"/>
        <v>0</v>
      </c>
      <c r="BT52" s="111" t="str">
        <f t="shared" si="37"/>
        <v>0</v>
      </c>
    </row>
    <row r="53" spans="1:72" ht="20.100000000000001" customHeight="1" thickBot="1" x14ac:dyDescent="0.35">
      <c r="A53" s="29"/>
      <c r="B53" s="78" t="s">
        <v>65</v>
      </c>
      <c r="C53" s="179">
        <v>0.41319444444444442</v>
      </c>
      <c r="D53" s="227" t="s">
        <v>412</v>
      </c>
      <c r="E53" s="228"/>
      <c r="F53" s="80"/>
      <c r="G53" s="80"/>
      <c r="H53" s="112"/>
      <c r="I53" s="13"/>
      <c r="K53" s="72"/>
      <c r="L53" s="72"/>
      <c r="M53" s="72"/>
      <c r="N53" s="72"/>
      <c r="O53" s="72"/>
      <c r="P53" s="73"/>
      <c r="Q53" s="73"/>
      <c r="R53" s="72"/>
      <c r="S53" s="72"/>
      <c r="T53" s="72"/>
      <c r="U53" s="72"/>
      <c r="V53" s="72"/>
      <c r="W53" s="73"/>
      <c r="X53" s="73"/>
      <c r="Y53" s="72"/>
      <c r="Z53" s="72"/>
      <c r="AA53" s="72"/>
      <c r="AB53" s="72"/>
      <c r="AC53" s="72"/>
      <c r="AD53" s="73"/>
      <c r="AE53" s="73"/>
      <c r="AF53" s="72"/>
      <c r="AG53" s="72"/>
      <c r="AH53" s="72"/>
      <c r="AI53" s="72"/>
      <c r="AJ53" s="72"/>
      <c r="AK53" s="73"/>
      <c r="AL53" s="73"/>
      <c r="AM53" s="72"/>
      <c r="AN53" s="72"/>
      <c r="AO53" s="72"/>
      <c r="AP53" s="109"/>
      <c r="AQ53" s="111">
        <f t="shared" si="8"/>
        <v>0</v>
      </c>
      <c r="AR53" s="111">
        <f t="shared" si="9"/>
        <v>0</v>
      </c>
      <c r="AS53" s="111">
        <f t="shared" si="10"/>
        <v>0</v>
      </c>
      <c r="AT53" s="111">
        <f t="shared" si="11"/>
        <v>0</v>
      </c>
      <c r="AU53" s="111">
        <f t="shared" si="12"/>
        <v>0</v>
      </c>
      <c r="AV53" s="111">
        <f t="shared" si="13"/>
        <v>0</v>
      </c>
      <c r="AW53" s="111">
        <f t="shared" si="14"/>
        <v>0</v>
      </c>
      <c r="AX53" s="111">
        <f t="shared" si="15"/>
        <v>0</v>
      </c>
      <c r="AY53" s="111">
        <f t="shared" si="16"/>
        <v>0</v>
      </c>
      <c r="AZ53" s="111">
        <f t="shared" si="17"/>
        <v>0</v>
      </c>
      <c r="BA53" s="111">
        <f t="shared" si="18"/>
        <v>0</v>
      </c>
      <c r="BB53" s="111">
        <f t="shared" si="19"/>
        <v>0</v>
      </c>
      <c r="BC53" s="111">
        <f t="shared" si="20"/>
        <v>0</v>
      </c>
      <c r="BD53" s="111">
        <f t="shared" si="21"/>
        <v>0</v>
      </c>
      <c r="BE53" s="111">
        <f t="shared" si="22"/>
        <v>0</v>
      </c>
      <c r="BF53" s="111" t="str">
        <f t="shared" si="23"/>
        <v>0</v>
      </c>
      <c r="BG53" s="111" t="str">
        <f t="shared" si="24"/>
        <v>0</v>
      </c>
      <c r="BH53" s="111" t="str">
        <f t="shared" si="25"/>
        <v>0</v>
      </c>
      <c r="BI53" s="111" t="str">
        <f t="shared" si="26"/>
        <v>0</v>
      </c>
      <c r="BJ53" s="111" t="str">
        <f t="shared" si="27"/>
        <v>0</v>
      </c>
      <c r="BK53" s="111" t="str">
        <f t="shared" si="28"/>
        <v>0</v>
      </c>
      <c r="BL53" s="111" t="str">
        <f t="shared" si="29"/>
        <v>0</v>
      </c>
      <c r="BM53" s="111" t="str">
        <f t="shared" si="30"/>
        <v>0</v>
      </c>
      <c r="BN53" s="111" t="str">
        <f t="shared" si="31"/>
        <v>0</v>
      </c>
      <c r="BO53" s="111" t="str">
        <f t="shared" si="32"/>
        <v>0</v>
      </c>
      <c r="BP53" s="111" t="str">
        <f t="shared" si="33"/>
        <v>0</v>
      </c>
      <c r="BQ53" s="111" t="str">
        <f t="shared" si="34"/>
        <v>0</v>
      </c>
      <c r="BR53" s="111" t="str">
        <f t="shared" si="35"/>
        <v>0</v>
      </c>
      <c r="BS53" s="111" t="str">
        <f t="shared" si="36"/>
        <v>0</v>
      </c>
      <c r="BT53" s="111" t="str">
        <f t="shared" si="37"/>
        <v>0</v>
      </c>
    </row>
    <row r="54" spans="1:72" ht="20.100000000000001" customHeight="1" thickBot="1" x14ac:dyDescent="0.35">
      <c r="A54" s="29"/>
      <c r="B54" s="78" t="s">
        <v>65</v>
      </c>
      <c r="C54" s="180">
        <v>0.41666666666666669</v>
      </c>
      <c r="D54" s="231" t="s">
        <v>150</v>
      </c>
      <c r="E54" s="232"/>
      <c r="F54" s="140"/>
      <c r="G54" s="140"/>
      <c r="H54" s="112"/>
      <c r="I54" s="13"/>
      <c r="K54" s="72"/>
      <c r="L54" s="72"/>
      <c r="M54" s="72"/>
      <c r="N54" s="72"/>
      <c r="O54" s="72"/>
      <c r="P54" s="73"/>
      <c r="Q54" s="73"/>
      <c r="R54" s="72"/>
      <c r="S54" s="72"/>
      <c r="T54" s="72"/>
      <c r="U54" s="72"/>
      <c r="V54" s="72"/>
      <c r="W54" s="73"/>
      <c r="X54" s="73"/>
      <c r="Y54" s="72"/>
      <c r="Z54" s="72"/>
      <c r="AA54" s="72"/>
      <c r="AB54" s="72"/>
      <c r="AC54" s="72"/>
      <c r="AD54" s="73"/>
      <c r="AE54" s="73"/>
      <c r="AF54" s="72"/>
      <c r="AG54" s="72"/>
      <c r="AH54" s="72"/>
      <c r="AI54" s="72"/>
      <c r="AJ54" s="72"/>
      <c r="AK54" s="73"/>
      <c r="AL54" s="73"/>
      <c r="AM54" s="72"/>
      <c r="AN54" s="72"/>
      <c r="AO54" s="72"/>
      <c r="AP54" s="109"/>
      <c r="AQ54" s="111">
        <f t="shared" si="8"/>
        <v>0</v>
      </c>
      <c r="AR54" s="111">
        <f t="shared" si="9"/>
        <v>0</v>
      </c>
      <c r="AS54" s="111">
        <f t="shared" si="10"/>
        <v>0</v>
      </c>
      <c r="AT54" s="111">
        <f t="shared" si="11"/>
        <v>0</v>
      </c>
      <c r="AU54" s="111">
        <f t="shared" si="12"/>
        <v>0</v>
      </c>
      <c r="AV54" s="111">
        <f t="shared" si="13"/>
        <v>0</v>
      </c>
      <c r="AW54" s="111">
        <f t="shared" si="14"/>
        <v>0</v>
      </c>
      <c r="AX54" s="111">
        <f t="shared" si="15"/>
        <v>0</v>
      </c>
      <c r="AY54" s="111">
        <f t="shared" si="16"/>
        <v>0</v>
      </c>
      <c r="AZ54" s="111">
        <f t="shared" si="17"/>
        <v>0</v>
      </c>
      <c r="BA54" s="111">
        <f t="shared" si="18"/>
        <v>0</v>
      </c>
      <c r="BB54" s="111">
        <f t="shared" si="19"/>
        <v>0</v>
      </c>
      <c r="BC54" s="111">
        <f t="shared" si="20"/>
        <v>0</v>
      </c>
      <c r="BD54" s="111">
        <f t="shared" si="21"/>
        <v>0</v>
      </c>
      <c r="BE54" s="111">
        <f t="shared" si="22"/>
        <v>0</v>
      </c>
      <c r="BF54" s="111" t="str">
        <f t="shared" ref="BF54" si="44">IF(AQ54&gt;0,($G54*AQ54*$F$14),"0")</f>
        <v>0</v>
      </c>
      <c r="BG54" s="111" t="str">
        <f t="shared" ref="BG54" si="45">IF(AR54&gt;0,($G54*AR54*$F$15),"0")</f>
        <v>0</v>
      </c>
      <c r="BH54" s="111" t="str">
        <f t="shared" ref="BH54" si="46">IF(AS54&gt;0,($G54*AS54*$F$16),"0")</f>
        <v>0</v>
      </c>
      <c r="BI54" s="111" t="str">
        <f t="shared" ref="BI54" si="47">IF(AT54&gt;0,($G54*AT54*$F$17),"0")</f>
        <v>0</v>
      </c>
      <c r="BJ54" s="111" t="str">
        <f t="shared" ref="BJ54" si="48">IF(AU54&gt;0,($G54*AU54*$F$18),"0")</f>
        <v>0</v>
      </c>
      <c r="BK54" s="111" t="str">
        <f t="shared" ref="BK54" si="49">IF(AV54&gt;0,($G54*AV54*$F$19),"0")</f>
        <v>0</v>
      </c>
      <c r="BL54" s="111" t="str">
        <f t="shared" ref="BL54" si="50">IF(AW54&gt;0,($G54*AW54*$F$20),"0")</f>
        <v>0</v>
      </c>
      <c r="BM54" s="111" t="str">
        <f t="shared" ref="BM54" si="51">IF(AX54&gt;0,($G54*AX54*$F$21),"0")</f>
        <v>0</v>
      </c>
      <c r="BN54" s="111" t="str">
        <f t="shared" ref="BN54" si="52">IF(AY54&gt;0,($G54*AY54*$F$22),"0")</f>
        <v>0</v>
      </c>
      <c r="BO54" s="111" t="str">
        <f t="shared" ref="BO54" si="53">IF(AZ54&gt;0,($G54*AZ54*$F$23),"0")</f>
        <v>0</v>
      </c>
      <c r="BP54" s="111" t="str">
        <f t="shared" ref="BP54" si="54">IF(BA54&gt;0,($G54*BA54*$F$24),"0")</f>
        <v>0</v>
      </c>
      <c r="BQ54" s="111" t="str">
        <f t="shared" ref="BQ54" si="55">IF(BB54&gt;0,($G54*BB54*$F$25),"0")</f>
        <v>0</v>
      </c>
      <c r="BR54" s="111" t="str">
        <f t="shared" ref="BR54" si="56">IF(BC54&gt;0,($G54*BC54*$F$26),"0")</f>
        <v>0</v>
      </c>
      <c r="BS54" s="111" t="str">
        <f t="shared" ref="BS54" si="57">IF(BD54&gt;0,($G54*BD54*$F$27),"0")</f>
        <v>0</v>
      </c>
      <c r="BT54" s="111" t="str">
        <f t="shared" ref="BT54" si="58">IF(BE54&gt;0,($G54*BE54*$F$28),"0")</f>
        <v>0</v>
      </c>
    </row>
    <row r="55" spans="1:72" ht="20.100000000000001" customHeight="1" thickBot="1" x14ac:dyDescent="0.35">
      <c r="A55" s="30"/>
      <c r="B55" s="78" t="s">
        <v>65</v>
      </c>
      <c r="C55" s="180">
        <v>0.42708333333333331</v>
      </c>
      <c r="D55" s="227" t="s">
        <v>412</v>
      </c>
      <c r="E55" s="228"/>
      <c r="F55" s="140"/>
      <c r="G55" s="140"/>
      <c r="H55" s="112"/>
      <c r="I55" s="13"/>
      <c r="K55" s="72"/>
      <c r="L55" s="72"/>
      <c r="M55" s="72"/>
      <c r="N55" s="72"/>
      <c r="O55" s="72"/>
      <c r="P55" s="73"/>
      <c r="Q55" s="73"/>
      <c r="R55" s="72"/>
      <c r="S55" s="72"/>
      <c r="T55" s="72"/>
      <c r="U55" s="72"/>
      <c r="V55" s="72"/>
      <c r="W55" s="73"/>
      <c r="X55" s="73"/>
      <c r="Y55" s="72"/>
      <c r="Z55" s="72"/>
      <c r="AA55" s="72"/>
      <c r="AB55" s="72"/>
      <c r="AC55" s="72"/>
      <c r="AD55" s="73"/>
      <c r="AE55" s="73"/>
      <c r="AF55" s="72"/>
      <c r="AG55" s="72"/>
      <c r="AH55" s="72"/>
      <c r="AI55" s="72"/>
      <c r="AJ55" s="72"/>
      <c r="AK55" s="73"/>
      <c r="AL55" s="73"/>
      <c r="AM55" s="72"/>
      <c r="AN55" s="72"/>
      <c r="AO55" s="72"/>
      <c r="AP55" s="109"/>
      <c r="AQ55" s="111">
        <f t="shared" si="8"/>
        <v>0</v>
      </c>
      <c r="AR55" s="111">
        <f t="shared" si="9"/>
        <v>0</v>
      </c>
      <c r="AS55" s="111">
        <f t="shared" si="10"/>
        <v>0</v>
      </c>
      <c r="AT55" s="111">
        <f t="shared" si="11"/>
        <v>0</v>
      </c>
      <c r="AU55" s="111">
        <f t="shared" si="12"/>
        <v>0</v>
      </c>
      <c r="AV55" s="111">
        <f t="shared" si="13"/>
        <v>0</v>
      </c>
      <c r="AW55" s="111">
        <f t="shared" si="14"/>
        <v>0</v>
      </c>
      <c r="AX55" s="111">
        <f t="shared" si="15"/>
        <v>0</v>
      </c>
      <c r="AY55" s="111">
        <f t="shared" si="16"/>
        <v>0</v>
      </c>
      <c r="AZ55" s="111">
        <f t="shared" si="17"/>
        <v>0</v>
      </c>
      <c r="BA55" s="111">
        <f t="shared" si="18"/>
        <v>0</v>
      </c>
      <c r="BB55" s="111">
        <f t="shared" si="19"/>
        <v>0</v>
      </c>
      <c r="BC55" s="111">
        <f t="shared" si="20"/>
        <v>0</v>
      </c>
      <c r="BD55" s="111">
        <f t="shared" si="21"/>
        <v>0</v>
      </c>
      <c r="BE55" s="111">
        <f t="shared" si="22"/>
        <v>0</v>
      </c>
      <c r="BF55" s="111" t="str">
        <f t="shared" ref="BF55" si="59">IF(AQ55&gt;0,($G55*AQ55*$F$14),"0")</f>
        <v>0</v>
      </c>
      <c r="BG55" s="111" t="str">
        <f t="shared" ref="BG55" si="60">IF(AR55&gt;0,($G55*AR55*$F$15),"0")</f>
        <v>0</v>
      </c>
      <c r="BH55" s="111" t="str">
        <f t="shared" ref="BH55" si="61">IF(AS55&gt;0,($G55*AS55*$F$16),"0")</f>
        <v>0</v>
      </c>
      <c r="BI55" s="111" t="str">
        <f t="shared" ref="BI55" si="62">IF(AT55&gt;0,($G55*AT55*$F$17),"0")</f>
        <v>0</v>
      </c>
      <c r="BJ55" s="111" t="str">
        <f t="shared" ref="BJ55" si="63">IF(AU55&gt;0,($G55*AU55*$F$18),"0")</f>
        <v>0</v>
      </c>
      <c r="BK55" s="111" t="str">
        <f t="shared" ref="BK55" si="64">IF(AV55&gt;0,($G55*AV55*$F$19),"0")</f>
        <v>0</v>
      </c>
      <c r="BL55" s="111" t="str">
        <f t="shared" ref="BL55" si="65">IF(AW55&gt;0,($G55*AW55*$F$20),"0")</f>
        <v>0</v>
      </c>
      <c r="BM55" s="111" t="str">
        <f t="shared" ref="BM55" si="66">IF(AX55&gt;0,($G55*AX55*$F$21),"0")</f>
        <v>0</v>
      </c>
      <c r="BN55" s="111" t="str">
        <f t="shared" ref="BN55" si="67">IF(AY55&gt;0,($G55*AY55*$F$22),"0")</f>
        <v>0</v>
      </c>
      <c r="BO55" s="111" t="str">
        <f t="shared" ref="BO55" si="68">IF(AZ55&gt;0,($G55*AZ55*$F$23),"0")</f>
        <v>0</v>
      </c>
      <c r="BP55" s="111" t="str">
        <f t="shared" ref="BP55" si="69">IF(BA55&gt;0,($G55*BA55*$F$24),"0")</f>
        <v>0</v>
      </c>
      <c r="BQ55" s="111" t="str">
        <f t="shared" ref="BQ55" si="70">IF(BB55&gt;0,($G55*BB55*$F$25),"0")</f>
        <v>0</v>
      </c>
      <c r="BR55" s="111" t="str">
        <f t="shared" ref="BR55" si="71">IF(BC55&gt;0,($G55*BC55*$F$26),"0")</f>
        <v>0</v>
      </c>
      <c r="BS55" s="111" t="str">
        <f t="shared" ref="BS55" si="72">IF(BD55&gt;0,($G55*BD55*$F$27),"0")</f>
        <v>0</v>
      </c>
      <c r="BT55" s="111" t="str">
        <f t="shared" ref="BT55" si="73">IF(BE55&gt;0,($G55*BE55*$F$28),"0")</f>
        <v>0</v>
      </c>
    </row>
    <row r="56" spans="1:72" ht="20.100000000000001" customHeight="1" thickBot="1" x14ac:dyDescent="0.35">
      <c r="A56" s="30"/>
      <c r="B56" s="81" t="s">
        <v>66</v>
      </c>
      <c r="C56" s="82">
        <v>0.44097222222222227</v>
      </c>
      <c r="D56" s="82" t="s">
        <v>381</v>
      </c>
      <c r="E56" s="82" t="s">
        <v>382</v>
      </c>
      <c r="F56" s="85">
        <v>144</v>
      </c>
      <c r="G56" s="85">
        <f>$F56*'Campaign Total'!$F$40</f>
        <v>144</v>
      </c>
      <c r="H56" s="112">
        <f t="shared" si="38"/>
        <v>0</v>
      </c>
      <c r="I56" s="13">
        <f t="shared" si="39"/>
        <v>0</v>
      </c>
      <c r="K56" s="72"/>
      <c r="L56" s="72"/>
      <c r="M56" s="72"/>
      <c r="N56" s="72"/>
      <c r="O56" s="72"/>
      <c r="P56" s="74"/>
      <c r="Q56" s="74"/>
      <c r="R56" s="72"/>
      <c r="S56" s="72"/>
      <c r="T56" s="72"/>
      <c r="U56" s="72"/>
      <c r="V56" s="72"/>
      <c r="W56" s="74"/>
      <c r="X56" s="74"/>
      <c r="Y56" s="72"/>
      <c r="Z56" s="72"/>
      <c r="AA56" s="72"/>
      <c r="AB56" s="72"/>
      <c r="AC56" s="72"/>
      <c r="AD56" s="74"/>
      <c r="AE56" s="74"/>
      <c r="AF56" s="72"/>
      <c r="AG56" s="72"/>
      <c r="AH56" s="72"/>
      <c r="AI56" s="72"/>
      <c r="AJ56" s="72"/>
      <c r="AK56" s="74"/>
      <c r="AL56" s="74"/>
      <c r="AM56" s="72"/>
      <c r="AN56" s="72"/>
      <c r="AO56" s="72"/>
      <c r="AP56" s="109"/>
      <c r="AQ56" s="111">
        <f t="shared" si="8"/>
        <v>0</v>
      </c>
      <c r="AR56" s="111">
        <f t="shared" si="9"/>
        <v>0</v>
      </c>
      <c r="AS56" s="111">
        <f t="shared" si="10"/>
        <v>0</v>
      </c>
      <c r="AT56" s="111">
        <f t="shared" si="11"/>
        <v>0</v>
      </c>
      <c r="AU56" s="111">
        <f t="shared" si="12"/>
        <v>0</v>
      </c>
      <c r="AV56" s="111">
        <f t="shared" si="13"/>
        <v>0</v>
      </c>
      <c r="AW56" s="111">
        <f t="shared" si="14"/>
        <v>0</v>
      </c>
      <c r="AX56" s="111">
        <f t="shared" si="15"/>
        <v>0</v>
      </c>
      <c r="AY56" s="111">
        <f t="shared" si="16"/>
        <v>0</v>
      </c>
      <c r="AZ56" s="111">
        <f t="shared" si="17"/>
        <v>0</v>
      </c>
      <c r="BA56" s="111">
        <f t="shared" si="18"/>
        <v>0</v>
      </c>
      <c r="BB56" s="111">
        <f t="shared" si="19"/>
        <v>0</v>
      </c>
      <c r="BC56" s="111">
        <f t="shared" si="20"/>
        <v>0</v>
      </c>
      <c r="BD56" s="111">
        <f t="shared" si="21"/>
        <v>0</v>
      </c>
      <c r="BE56" s="111">
        <f t="shared" si="22"/>
        <v>0</v>
      </c>
      <c r="BF56" s="111" t="str">
        <f t="shared" si="23"/>
        <v>0</v>
      </c>
      <c r="BG56" s="111" t="str">
        <f t="shared" si="24"/>
        <v>0</v>
      </c>
      <c r="BH56" s="111" t="str">
        <f t="shared" si="25"/>
        <v>0</v>
      </c>
      <c r="BI56" s="111" t="str">
        <f t="shared" si="26"/>
        <v>0</v>
      </c>
      <c r="BJ56" s="111" t="str">
        <f t="shared" si="27"/>
        <v>0</v>
      </c>
      <c r="BK56" s="111" t="str">
        <f t="shared" si="28"/>
        <v>0</v>
      </c>
      <c r="BL56" s="111" t="str">
        <f t="shared" si="29"/>
        <v>0</v>
      </c>
      <c r="BM56" s="111" t="str">
        <f t="shared" si="30"/>
        <v>0</v>
      </c>
      <c r="BN56" s="111" t="str">
        <f t="shared" si="31"/>
        <v>0</v>
      </c>
      <c r="BO56" s="111" t="str">
        <f t="shared" si="32"/>
        <v>0</v>
      </c>
      <c r="BP56" s="111" t="str">
        <f t="shared" si="33"/>
        <v>0</v>
      </c>
      <c r="BQ56" s="111" t="str">
        <f t="shared" si="34"/>
        <v>0</v>
      </c>
      <c r="BR56" s="111" t="str">
        <f t="shared" si="35"/>
        <v>0</v>
      </c>
      <c r="BS56" s="111" t="str">
        <f t="shared" si="36"/>
        <v>0</v>
      </c>
      <c r="BT56" s="111" t="str">
        <f t="shared" si="37"/>
        <v>0</v>
      </c>
    </row>
    <row r="57" spans="1:72" ht="20.100000000000001" customHeight="1" thickBot="1" x14ac:dyDescent="0.35">
      <c r="A57" s="30"/>
      <c r="B57" s="78" t="s">
        <v>65</v>
      </c>
      <c r="C57" s="180">
        <v>0.44444444444444442</v>
      </c>
      <c r="D57" s="227" t="s">
        <v>412</v>
      </c>
      <c r="E57" s="228"/>
      <c r="F57" s="80"/>
      <c r="G57" s="80"/>
      <c r="H57" s="112"/>
      <c r="I57" s="13"/>
      <c r="K57" s="72"/>
      <c r="L57" s="72"/>
      <c r="M57" s="72"/>
      <c r="N57" s="72"/>
      <c r="O57" s="72"/>
      <c r="P57" s="73"/>
      <c r="Q57" s="73"/>
      <c r="R57" s="72"/>
      <c r="S57" s="72"/>
      <c r="T57" s="72"/>
      <c r="U57" s="72"/>
      <c r="V57" s="72"/>
      <c r="W57" s="73"/>
      <c r="X57" s="73"/>
      <c r="Y57" s="72"/>
      <c r="Z57" s="72"/>
      <c r="AA57" s="72"/>
      <c r="AB57" s="72"/>
      <c r="AC57" s="72"/>
      <c r="AD57" s="73"/>
      <c r="AE57" s="73"/>
      <c r="AF57" s="72"/>
      <c r="AG57" s="72"/>
      <c r="AH57" s="72"/>
      <c r="AI57" s="72"/>
      <c r="AJ57" s="72"/>
      <c r="AK57" s="73"/>
      <c r="AL57" s="73"/>
      <c r="AM57" s="72"/>
      <c r="AN57" s="72"/>
      <c r="AO57" s="72"/>
      <c r="AP57" s="109"/>
      <c r="AQ57" s="111">
        <f t="shared" si="8"/>
        <v>0</v>
      </c>
      <c r="AR57" s="111">
        <f t="shared" si="9"/>
        <v>0</v>
      </c>
      <c r="AS57" s="111">
        <f t="shared" si="10"/>
        <v>0</v>
      </c>
      <c r="AT57" s="111">
        <f t="shared" si="11"/>
        <v>0</v>
      </c>
      <c r="AU57" s="111">
        <f t="shared" si="12"/>
        <v>0</v>
      </c>
      <c r="AV57" s="111">
        <f t="shared" si="13"/>
        <v>0</v>
      </c>
      <c r="AW57" s="111">
        <f t="shared" si="14"/>
        <v>0</v>
      </c>
      <c r="AX57" s="111">
        <f t="shared" si="15"/>
        <v>0</v>
      </c>
      <c r="AY57" s="111">
        <f t="shared" si="16"/>
        <v>0</v>
      </c>
      <c r="AZ57" s="111">
        <f t="shared" si="17"/>
        <v>0</v>
      </c>
      <c r="BA57" s="111">
        <f t="shared" si="18"/>
        <v>0</v>
      </c>
      <c r="BB57" s="111">
        <f t="shared" si="19"/>
        <v>0</v>
      </c>
      <c r="BC57" s="111">
        <f t="shared" si="20"/>
        <v>0</v>
      </c>
      <c r="BD57" s="111">
        <f t="shared" si="21"/>
        <v>0</v>
      </c>
      <c r="BE57" s="111">
        <f t="shared" si="22"/>
        <v>0</v>
      </c>
      <c r="BF57" s="111" t="str">
        <f t="shared" si="23"/>
        <v>0</v>
      </c>
      <c r="BG57" s="111" t="str">
        <f t="shared" si="24"/>
        <v>0</v>
      </c>
      <c r="BH57" s="111" t="str">
        <f t="shared" si="25"/>
        <v>0</v>
      </c>
      <c r="BI57" s="111" t="str">
        <f t="shared" si="26"/>
        <v>0</v>
      </c>
      <c r="BJ57" s="111" t="str">
        <f t="shared" si="27"/>
        <v>0</v>
      </c>
      <c r="BK57" s="111" t="str">
        <f t="shared" si="28"/>
        <v>0</v>
      </c>
      <c r="BL57" s="111" t="str">
        <f t="shared" si="29"/>
        <v>0</v>
      </c>
      <c r="BM57" s="111" t="str">
        <f t="shared" si="30"/>
        <v>0</v>
      </c>
      <c r="BN57" s="111" t="str">
        <f t="shared" si="31"/>
        <v>0</v>
      </c>
      <c r="BO57" s="111" t="str">
        <f t="shared" si="32"/>
        <v>0</v>
      </c>
      <c r="BP57" s="111" t="str">
        <f t="shared" si="33"/>
        <v>0</v>
      </c>
      <c r="BQ57" s="111" t="str">
        <f t="shared" si="34"/>
        <v>0</v>
      </c>
      <c r="BR57" s="111" t="str">
        <f t="shared" si="35"/>
        <v>0</v>
      </c>
      <c r="BS57" s="111" t="str">
        <f t="shared" si="36"/>
        <v>0</v>
      </c>
      <c r="BT57" s="111" t="str">
        <f t="shared" si="37"/>
        <v>0</v>
      </c>
    </row>
    <row r="58" spans="1:72" ht="20.100000000000001" customHeight="1" thickBot="1" x14ac:dyDescent="0.35">
      <c r="A58" s="30"/>
      <c r="B58" s="78" t="s">
        <v>65</v>
      </c>
      <c r="C58" s="179">
        <v>0.44791666666666669</v>
      </c>
      <c r="D58" s="227" t="s">
        <v>412</v>
      </c>
      <c r="E58" s="228"/>
      <c r="F58" s="80"/>
      <c r="G58" s="80"/>
      <c r="H58" s="112"/>
      <c r="I58" s="13"/>
      <c r="K58" s="72"/>
      <c r="L58" s="72"/>
      <c r="M58" s="72"/>
      <c r="N58" s="72"/>
      <c r="O58" s="72"/>
      <c r="P58" s="73"/>
      <c r="Q58" s="73"/>
      <c r="R58" s="72"/>
      <c r="S58" s="72"/>
      <c r="T58" s="72"/>
      <c r="U58" s="72"/>
      <c r="V58" s="72"/>
      <c r="W58" s="73"/>
      <c r="X58" s="73"/>
      <c r="Y58" s="72"/>
      <c r="Z58" s="72"/>
      <c r="AA58" s="72"/>
      <c r="AB58" s="72"/>
      <c r="AC58" s="72"/>
      <c r="AD58" s="73"/>
      <c r="AE58" s="73"/>
      <c r="AF58" s="72"/>
      <c r="AG58" s="72"/>
      <c r="AH58" s="72"/>
      <c r="AI58" s="72"/>
      <c r="AJ58" s="72"/>
      <c r="AK58" s="73"/>
      <c r="AL58" s="73"/>
      <c r="AM58" s="72"/>
      <c r="AN58" s="72"/>
      <c r="AO58" s="72"/>
      <c r="AP58" s="109"/>
      <c r="AQ58" s="111">
        <f t="shared" si="8"/>
        <v>0</v>
      </c>
      <c r="AR58" s="111">
        <f t="shared" si="9"/>
        <v>0</v>
      </c>
      <c r="AS58" s="111">
        <f t="shared" si="10"/>
        <v>0</v>
      </c>
      <c r="AT58" s="111">
        <f t="shared" si="11"/>
        <v>0</v>
      </c>
      <c r="AU58" s="111">
        <f t="shared" si="12"/>
        <v>0</v>
      </c>
      <c r="AV58" s="111">
        <f t="shared" si="13"/>
        <v>0</v>
      </c>
      <c r="AW58" s="111">
        <f t="shared" si="14"/>
        <v>0</v>
      </c>
      <c r="AX58" s="111">
        <f t="shared" si="15"/>
        <v>0</v>
      </c>
      <c r="AY58" s="111">
        <f t="shared" si="16"/>
        <v>0</v>
      </c>
      <c r="AZ58" s="111">
        <f t="shared" si="17"/>
        <v>0</v>
      </c>
      <c r="BA58" s="111">
        <f t="shared" si="18"/>
        <v>0</v>
      </c>
      <c r="BB58" s="111">
        <f t="shared" si="19"/>
        <v>0</v>
      </c>
      <c r="BC58" s="111">
        <f t="shared" si="20"/>
        <v>0</v>
      </c>
      <c r="BD58" s="111">
        <f t="shared" si="21"/>
        <v>0</v>
      </c>
      <c r="BE58" s="111">
        <f t="shared" si="22"/>
        <v>0</v>
      </c>
      <c r="BF58" s="111" t="str">
        <f t="shared" ref="BF58" si="74">IF(AQ58&gt;0,($G58*AQ58*$F$14),"0")</f>
        <v>0</v>
      </c>
      <c r="BG58" s="111" t="str">
        <f t="shared" ref="BG58" si="75">IF(AR58&gt;0,($G58*AR58*$F$15),"0")</f>
        <v>0</v>
      </c>
      <c r="BH58" s="111" t="str">
        <f t="shared" ref="BH58" si="76">IF(AS58&gt;0,($G58*AS58*$F$16),"0")</f>
        <v>0</v>
      </c>
      <c r="BI58" s="111" t="str">
        <f t="shared" ref="BI58" si="77">IF(AT58&gt;0,($G58*AT58*$F$17),"0")</f>
        <v>0</v>
      </c>
      <c r="BJ58" s="111" t="str">
        <f t="shared" ref="BJ58" si="78">IF(AU58&gt;0,($G58*AU58*$F$18),"0")</f>
        <v>0</v>
      </c>
      <c r="BK58" s="111" t="str">
        <f t="shared" ref="BK58" si="79">IF(AV58&gt;0,($G58*AV58*$F$19),"0")</f>
        <v>0</v>
      </c>
      <c r="BL58" s="111" t="str">
        <f t="shared" ref="BL58" si="80">IF(AW58&gt;0,($G58*AW58*$F$20),"0")</f>
        <v>0</v>
      </c>
      <c r="BM58" s="111" t="str">
        <f t="shared" ref="BM58" si="81">IF(AX58&gt;0,($G58*AX58*$F$21),"0")</f>
        <v>0</v>
      </c>
      <c r="BN58" s="111" t="str">
        <f t="shared" ref="BN58" si="82">IF(AY58&gt;0,($G58*AY58*$F$22),"0")</f>
        <v>0</v>
      </c>
      <c r="BO58" s="111" t="str">
        <f t="shared" ref="BO58" si="83">IF(AZ58&gt;0,($G58*AZ58*$F$23),"0")</f>
        <v>0</v>
      </c>
      <c r="BP58" s="111" t="str">
        <f t="shared" ref="BP58" si="84">IF(BA58&gt;0,($G58*BA58*$F$24),"0")</f>
        <v>0</v>
      </c>
      <c r="BQ58" s="111" t="str">
        <f t="shared" ref="BQ58" si="85">IF(BB58&gt;0,($G58*BB58*$F$25),"0")</f>
        <v>0</v>
      </c>
      <c r="BR58" s="111" t="str">
        <f t="shared" ref="BR58" si="86">IF(BC58&gt;0,($G58*BC58*$F$26),"0")</f>
        <v>0</v>
      </c>
      <c r="BS58" s="111" t="str">
        <f t="shared" ref="BS58" si="87">IF(BD58&gt;0,($G58*BD58*$F$27),"0")</f>
        <v>0</v>
      </c>
      <c r="BT58" s="111" t="str">
        <f t="shared" ref="BT58" si="88">IF(BE58&gt;0,($G58*BE58*$F$28),"0")</f>
        <v>0</v>
      </c>
    </row>
    <row r="59" spans="1:72" ht="20.100000000000001" customHeight="1" thickBot="1" x14ac:dyDescent="0.35">
      <c r="A59" s="30"/>
      <c r="B59" s="78" t="s">
        <v>65</v>
      </c>
      <c r="C59" s="182">
        <v>0.46180555555555558</v>
      </c>
      <c r="D59" s="225" t="s">
        <v>150</v>
      </c>
      <c r="E59" s="225"/>
      <c r="F59" s="80"/>
      <c r="G59" s="80"/>
      <c r="H59" s="112">
        <f t="shared" si="38"/>
        <v>0</v>
      </c>
      <c r="I59" s="13">
        <f t="shared" si="39"/>
        <v>0</v>
      </c>
      <c r="K59" s="72"/>
      <c r="L59" s="72"/>
      <c r="M59" s="72"/>
      <c r="N59" s="72"/>
      <c r="O59" s="72"/>
      <c r="P59" s="74"/>
      <c r="Q59" s="74"/>
      <c r="R59" s="72"/>
      <c r="S59" s="72"/>
      <c r="T59" s="72"/>
      <c r="U59" s="72"/>
      <c r="V59" s="72"/>
      <c r="W59" s="74"/>
      <c r="X59" s="74"/>
      <c r="Y59" s="72"/>
      <c r="Z59" s="72"/>
      <c r="AA59" s="72"/>
      <c r="AB59" s="72"/>
      <c r="AC59" s="72"/>
      <c r="AD59" s="74"/>
      <c r="AE59" s="74"/>
      <c r="AF59" s="72"/>
      <c r="AG59" s="72"/>
      <c r="AH59" s="72"/>
      <c r="AI59" s="72"/>
      <c r="AJ59" s="72"/>
      <c r="AK59" s="74"/>
      <c r="AL59" s="74"/>
      <c r="AM59" s="72"/>
      <c r="AN59" s="72"/>
      <c r="AO59" s="72"/>
      <c r="AP59" s="109"/>
      <c r="AQ59" s="111">
        <f t="shared" si="8"/>
        <v>0</v>
      </c>
      <c r="AR59" s="111">
        <f t="shared" si="9"/>
        <v>0</v>
      </c>
      <c r="AS59" s="111">
        <f t="shared" si="10"/>
        <v>0</v>
      </c>
      <c r="AT59" s="111">
        <f t="shared" si="11"/>
        <v>0</v>
      </c>
      <c r="AU59" s="111">
        <f t="shared" si="12"/>
        <v>0</v>
      </c>
      <c r="AV59" s="111">
        <f t="shared" si="13"/>
        <v>0</v>
      </c>
      <c r="AW59" s="111">
        <f t="shared" si="14"/>
        <v>0</v>
      </c>
      <c r="AX59" s="111">
        <f t="shared" si="15"/>
        <v>0</v>
      </c>
      <c r="AY59" s="111">
        <f t="shared" si="16"/>
        <v>0</v>
      </c>
      <c r="AZ59" s="111">
        <f t="shared" si="17"/>
        <v>0</v>
      </c>
      <c r="BA59" s="111">
        <f t="shared" si="18"/>
        <v>0</v>
      </c>
      <c r="BB59" s="111">
        <f t="shared" si="19"/>
        <v>0</v>
      </c>
      <c r="BC59" s="111">
        <f t="shared" si="20"/>
        <v>0</v>
      </c>
      <c r="BD59" s="111">
        <f t="shared" si="21"/>
        <v>0</v>
      </c>
      <c r="BE59" s="111">
        <f t="shared" si="22"/>
        <v>0</v>
      </c>
      <c r="BF59" s="111" t="str">
        <f t="shared" si="23"/>
        <v>0</v>
      </c>
      <c r="BG59" s="111" t="str">
        <f t="shared" si="24"/>
        <v>0</v>
      </c>
      <c r="BH59" s="111" t="str">
        <f t="shared" si="25"/>
        <v>0</v>
      </c>
      <c r="BI59" s="111" t="str">
        <f t="shared" si="26"/>
        <v>0</v>
      </c>
      <c r="BJ59" s="111" t="str">
        <f t="shared" si="27"/>
        <v>0</v>
      </c>
      <c r="BK59" s="111" t="str">
        <f t="shared" si="28"/>
        <v>0</v>
      </c>
      <c r="BL59" s="111" t="str">
        <f t="shared" si="29"/>
        <v>0</v>
      </c>
      <c r="BM59" s="111" t="str">
        <f t="shared" si="30"/>
        <v>0</v>
      </c>
      <c r="BN59" s="111" t="str">
        <f t="shared" si="31"/>
        <v>0</v>
      </c>
      <c r="BO59" s="111" t="str">
        <f t="shared" si="32"/>
        <v>0</v>
      </c>
      <c r="BP59" s="111" t="str">
        <f t="shared" si="33"/>
        <v>0</v>
      </c>
      <c r="BQ59" s="111" t="str">
        <f t="shared" si="34"/>
        <v>0</v>
      </c>
      <c r="BR59" s="111" t="str">
        <f t="shared" si="35"/>
        <v>0</v>
      </c>
      <c r="BS59" s="111" t="str">
        <f t="shared" si="36"/>
        <v>0</v>
      </c>
      <c r="BT59" s="111" t="str">
        <f t="shared" si="37"/>
        <v>0</v>
      </c>
    </row>
    <row r="60" spans="1:72" ht="20.100000000000001" customHeight="1" thickBot="1" x14ac:dyDescent="0.35">
      <c r="A60" s="30"/>
      <c r="B60" s="78" t="s">
        <v>65</v>
      </c>
      <c r="C60" s="179">
        <v>0.46875</v>
      </c>
      <c r="D60" s="181" t="s">
        <v>408</v>
      </c>
      <c r="E60" s="181" t="s">
        <v>413</v>
      </c>
      <c r="F60" s="80"/>
      <c r="G60" s="80"/>
      <c r="H60" s="112"/>
      <c r="I60" s="13"/>
      <c r="K60" s="72"/>
      <c r="L60" s="72"/>
      <c r="M60" s="72"/>
      <c r="N60" s="72"/>
      <c r="O60" s="72"/>
      <c r="P60" s="73"/>
      <c r="Q60" s="73"/>
      <c r="R60" s="72"/>
      <c r="S60" s="72"/>
      <c r="T60" s="72"/>
      <c r="U60" s="72"/>
      <c r="V60" s="72"/>
      <c r="W60" s="73"/>
      <c r="X60" s="73"/>
      <c r="Y60" s="72"/>
      <c r="Z60" s="72"/>
      <c r="AA60" s="72"/>
      <c r="AB60" s="72"/>
      <c r="AC60" s="72"/>
      <c r="AD60" s="73"/>
      <c r="AE60" s="73"/>
      <c r="AF60" s="72"/>
      <c r="AG60" s="72"/>
      <c r="AH60" s="72"/>
      <c r="AI60" s="72"/>
      <c r="AJ60" s="72"/>
      <c r="AK60" s="73"/>
      <c r="AL60" s="73"/>
      <c r="AM60" s="72"/>
      <c r="AN60" s="72"/>
      <c r="AO60" s="72"/>
      <c r="AP60" s="109"/>
      <c r="AQ60" s="111">
        <f t="shared" si="8"/>
        <v>0</v>
      </c>
      <c r="AR60" s="111">
        <f t="shared" si="9"/>
        <v>0</v>
      </c>
      <c r="AS60" s="111">
        <f t="shared" si="10"/>
        <v>0</v>
      </c>
      <c r="AT60" s="111">
        <f t="shared" si="11"/>
        <v>0</v>
      </c>
      <c r="AU60" s="111">
        <f t="shared" si="12"/>
        <v>0</v>
      </c>
      <c r="AV60" s="111">
        <f t="shared" si="13"/>
        <v>0</v>
      </c>
      <c r="AW60" s="111">
        <f t="shared" si="14"/>
        <v>0</v>
      </c>
      <c r="AX60" s="111">
        <f t="shared" si="15"/>
        <v>0</v>
      </c>
      <c r="AY60" s="111">
        <f t="shared" si="16"/>
        <v>0</v>
      </c>
      <c r="AZ60" s="111">
        <f t="shared" si="17"/>
        <v>0</v>
      </c>
      <c r="BA60" s="111">
        <f t="shared" si="18"/>
        <v>0</v>
      </c>
      <c r="BB60" s="111">
        <f t="shared" si="19"/>
        <v>0</v>
      </c>
      <c r="BC60" s="111">
        <f t="shared" si="20"/>
        <v>0</v>
      </c>
      <c r="BD60" s="111">
        <f t="shared" si="21"/>
        <v>0</v>
      </c>
      <c r="BE60" s="111">
        <f t="shared" si="22"/>
        <v>0</v>
      </c>
      <c r="BF60" s="111" t="str">
        <f t="shared" si="23"/>
        <v>0</v>
      </c>
      <c r="BG60" s="111" t="str">
        <f t="shared" si="24"/>
        <v>0</v>
      </c>
      <c r="BH60" s="111" t="str">
        <f t="shared" si="25"/>
        <v>0</v>
      </c>
      <c r="BI60" s="111" t="str">
        <f t="shared" si="26"/>
        <v>0</v>
      </c>
      <c r="BJ60" s="111" t="str">
        <f t="shared" si="27"/>
        <v>0</v>
      </c>
      <c r="BK60" s="111" t="str">
        <f t="shared" si="28"/>
        <v>0</v>
      </c>
      <c r="BL60" s="111" t="str">
        <f t="shared" si="29"/>
        <v>0</v>
      </c>
      <c r="BM60" s="111" t="str">
        <f t="shared" si="30"/>
        <v>0</v>
      </c>
      <c r="BN60" s="111" t="str">
        <f t="shared" si="31"/>
        <v>0</v>
      </c>
      <c r="BO60" s="111" t="str">
        <f t="shared" si="32"/>
        <v>0</v>
      </c>
      <c r="BP60" s="111" t="str">
        <f t="shared" si="33"/>
        <v>0</v>
      </c>
      <c r="BQ60" s="111" t="str">
        <f t="shared" si="34"/>
        <v>0</v>
      </c>
      <c r="BR60" s="111" t="str">
        <f t="shared" si="35"/>
        <v>0</v>
      </c>
      <c r="BS60" s="111" t="str">
        <f t="shared" si="36"/>
        <v>0</v>
      </c>
      <c r="BT60" s="111" t="str">
        <f t="shared" si="37"/>
        <v>0</v>
      </c>
    </row>
    <row r="61" spans="1:72" ht="20.100000000000001" customHeight="1" thickBot="1" x14ac:dyDescent="0.35">
      <c r="A61" s="30"/>
      <c r="B61" s="81" t="s">
        <v>66</v>
      </c>
      <c r="C61" s="82">
        <v>0.4826388888888889</v>
      </c>
      <c r="D61" s="86" t="s">
        <v>292</v>
      </c>
      <c r="E61" s="86" t="s">
        <v>312</v>
      </c>
      <c r="F61" s="85">
        <v>119</v>
      </c>
      <c r="G61" s="85">
        <f>$F61*'Campaign Total'!$F$40</f>
        <v>119</v>
      </c>
      <c r="H61" s="112">
        <f t="shared" si="38"/>
        <v>0</v>
      </c>
      <c r="I61" s="13">
        <f t="shared" si="39"/>
        <v>0</v>
      </c>
      <c r="K61" s="72"/>
      <c r="L61" s="72"/>
      <c r="M61" s="72"/>
      <c r="N61" s="72"/>
      <c r="O61" s="72"/>
      <c r="P61" s="74"/>
      <c r="Q61" s="74"/>
      <c r="R61" s="72"/>
      <c r="S61" s="72"/>
      <c r="T61" s="72"/>
      <c r="U61" s="72"/>
      <c r="V61" s="72"/>
      <c r="W61" s="74"/>
      <c r="X61" s="74"/>
      <c r="Y61" s="72"/>
      <c r="Z61" s="72"/>
      <c r="AA61" s="72"/>
      <c r="AB61" s="72"/>
      <c r="AC61" s="72"/>
      <c r="AD61" s="74"/>
      <c r="AE61" s="74"/>
      <c r="AF61" s="72"/>
      <c r="AG61" s="72"/>
      <c r="AH61" s="72"/>
      <c r="AI61" s="72"/>
      <c r="AJ61" s="72"/>
      <c r="AK61" s="74"/>
      <c r="AL61" s="74"/>
      <c r="AM61" s="72"/>
      <c r="AN61" s="72"/>
      <c r="AO61" s="72"/>
      <c r="AP61" s="109"/>
      <c r="AQ61" s="111">
        <f t="shared" si="8"/>
        <v>0</v>
      </c>
      <c r="AR61" s="111">
        <f t="shared" si="9"/>
        <v>0</v>
      </c>
      <c r="AS61" s="111">
        <f t="shared" si="10"/>
        <v>0</v>
      </c>
      <c r="AT61" s="111">
        <f t="shared" si="11"/>
        <v>0</v>
      </c>
      <c r="AU61" s="111">
        <f t="shared" si="12"/>
        <v>0</v>
      </c>
      <c r="AV61" s="111">
        <f t="shared" si="13"/>
        <v>0</v>
      </c>
      <c r="AW61" s="111">
        <f t="shared" si="14"/>
        <v>0</v>
      </c>
      <c r="AX61" s="111">
        <f t="shared" si="15"/>
        <v>0</v>
      </c>
      <c r="AY61" s="111">
        <f t="shared" si="16"/>
        <v>0</v>
      </c>
      <c r="AZ61" s="111">
        <f t="shared" si="17"/>
        <v>0</v>
      </c>
      <c r="BA61" s="111">
        <f t="shared" si="18"/>
        <v>0</v>
      </c>
      <c r="BB61" s="111">
        <f t="shared" si="19"/>
        <v>0</v>
      </c>
      <c r="BC61" s="111">
        <f t="shared" si="20"/>
        <v>0</v>
      </c>
      <c r="BD61" s="111">
        <f t="shared" si="21"/>
        <v>0</v>
      </c>
      <c r="BE61" s="111">
        <f t="shared" si="22"/>
        <v>0</v>
      </c>
      <c r="BF61" s="111" t="str">
        <f t="shared" si="23"/>
        <v>0</v>
      </c>
      <c r="BG61" s="111" t="str">
        <f t="shared" si="24"/>
        <v>0</v>
      </c>
      <c r="BH61" s="111" t="str">
        <f t="shared" si="25"/>
        <v>0</v>
      </c>
      <c r="BI61" s="111" t="str">
        <f t="shared" si="26"/>
        <v>0</v>
      </c>
      <c r="BJ61" s="111" t="str">
        <f t="shared" si="27"/>
        <v>0</v>
      </c>
      <c r="BK61" s="111" t="str">
        <f t="shared" si="28"/>
        <v>0</v>
      </c>
      <c r="BL61" s="111" t="str">
        <f t="shared" si="29"/>
        <v>0</v>
      </c>
      <c r="BM61" s="111" t="str">
        <f t="shared" si="30"/>
        <v>0</v>
      </c>
      <c r="BN61" s="111" t="str">
        <f t="shared" si="31"/>
        <v>0</v>
      </c>
      <c r="BO61" s="111" t="str">
        <f t="shared" si="32"/>
        <v>0</v>
      </c>
      <c r="BP61" s="111" t="str">
        <f t="shared" si="33"/>
        <v>0</v>
      </c>
      <c r="BQ61" s="111" t="str">
        <f t="shared" si="34"/>
        <v>0</v>
      </c>
      <c r="BR61" s="111" t="str">
        <f t="shared" si="35"/>
        <v>0</v>
      </c>
      <c r="BS61" s="111" t="str">
        <f t="shared" si="36"/>
        <v>0</v>
      </c>
      <c r="BT61" s="111" t="str">
        <f t="shared" si="37"/>
        <v>0</v>
      </c>
    </row>
    <row r="62" spans="1:72" ht="20.100000000000001" customHeight="1" thickBot="1" x14ac:dyDescent="0.35">
      <c r="A62" s="30"/>
      <c r="B62" s="78" t="s">
        <v>65</v>
      </c>
      <c r="C62" s="170">
        <v>0.4861111111111111</v>
      </c>
      <c r="D62" s="175" t="s">
        <v>408</v>
      </c>
      <c r="E62" s="175" t="s">
        <v>413</v>
      </c>
      <c r="F62" s="80"/>
      <c r="G62" s="80"/>
      <c r="H62" s="112"/>
      <c r="I62" s="13"/>
      <c r="K62" s="72"/>
      <c r="L62" s="72"/>
      <c r="M62" s="72"/>
      <c r="N62" s="72"/>
      <c r="O62" s="72"/>
      <c r="P62" s="73"/>
      <c r="Q62" s="73"/>
      <c r="R62" s="72"/>
      <c r="S62" s="72"/>
      <c r="T62" s="72"/>
      <c r="U62" s="72"/>
      <c r="V62" s="72"/>
      <c r="W62" s="73"/>
      <c r="X62" s="73"/>
      <c r="Y62" s="72"/>
      <c r="Z62" s="72"/>
      <c r="AA62" s="72"/>
      <c r="AB62" s="72"/>
      <c r="AC62" s="72"/>
      <c r="AD62" s="73"/>
      <c r="AE62" s="73"/>
      <c r="AF62" s="72"/>
      <c r="AG62" s="72"/>
      <c r="AH62" s="72"/>
      <c r="AI62" s="72"/>
      <c r="AJ62" s="72"/>
      <c r="AK62" s="73"/>
      <c r="AL62" s="73"/>
      <c r="AM62" s="72"/>
      <c r="AN62" s="72"/>
      <c r="AO62" s="72"/>
      <c r="AP62" s="109"/>
      <c r="AQ62" s="111">
        <f t="shared" si="8"/>
        <v>0</v>
      </c>
      <c r="AR62" s="111">
        <f t="shared" si="9"/>
        <v>0</v>
      </c>
      <c r="AS62" s="111">
        <f t="shared" si="10"/>
        <v>0</v>
      </c>
      <c r="AT62" s="111">
        <f t="shared" si="11"/>
        <v>0</v>
      </c>
      <c r="AU62" s="111">
        <f t="shared" si="12"/>
        <v>0</v>
      </c>
      <c r="AV62" s="111">
        <f t="shared" si="13"/>
        <v>0</v>
      </c>
      <c r="AW62" s="111">
        <f t="shared" si="14"/>
        <v>0</v>
      </c>
      <c r="AX62" s="111">
        <f t="shared" si="15"/>
        <v>0</v>
      </c>
      <c r="AY62" s="111">
        <f t="shared" si="16"/>
        <v>0</v>
      </c>
      <c r="AZ62" s="111">
        <f t="shared" si="17"/>
        <v>0</v>
      </c>
      <c r="BA62" s="111">
        <f t="shared" si="18"/>
        <v>0</v>
      </c>
      <c r="BB62" s="111">
        <f t="shared" si="19"/>
        <v>0</v>
      </c>
      <c r="BC62" s="111">
        <f t="shared" si="20"/>
        <v>0</v>
      </c>
      <c r="BD62" s="111">
        <f t="shared" si="21"/>
        <v>0</v>
      </c>
      <c r="BE62" s="111">
        <f t="shared" si="22"/>
        <v>0</v>
      </c>
      <c r="BF62" s="111" t="str">
        <f t="shared" si="23"/>
        <v>0</v>
      </c>
      <c r="BG62" s="111" t="str">
        <f t="shared" si="24"/>
        <v>0</v>
      </c>
      <c r="BH62" s="111" t="str">
        <f t="shared" si="25"/>
        <v>0</v>
      </c>
      <c r="BI62" s="111" t="str">
        <f t="shared" si="26"/>
        <v>0</v>
      </c>
      <c r="BJ62" s="111" t="str">
        <f t="shared" si="27"/>
        <v>0</v>
      </c>
      <c r="BK62" s="111" t="str">
        <f t="shared" si="28"/>
        <v>0</v>
      </c>
      <c r="BL62" s="111" t="str">
        <f t="shared" si="29"/>
        <v>0</v>
      </c>
      <c r="BM62" s="111" t="str">
        <f t="shared" si="30"/>
        <v>0</v>
      </c>
      <c r="BN62" s="111" t="str">
        <f t="shared" si="31"/>
        <v>0</v>
      </c>
      <c r="BO62" s="111" t="str">
        <f t="shared" si="32"/>
        <v>0</v>
      </c>
      <c r="BP62" s="111" t="str">
        <f t="shared" si="33"/>
        <v>0</v>
      </c>
      <c r="BQ62" s="111" t="str">
        <f t="shared" si="34"/>
        <v>0</v>
      </c>
      <c r="BR62" s="111" t="str">
        <f t="shared" si="35"/>
        <v>0</v>
      </c>
      <c r="BS62" s="111" t="str">
        <f t="shared" si="36"/>
        <v>0</v>
      </c>
      <c r="BT62" s="111" t="str">
        <f t="shared" si="37"/>
        <v>0</v>
      </c>
    </row>
    <row r="63" spans="1:72" ht="20.100000000000001" customHeight="1" thickBot="1" x14ac:dyDescent="0.35">
      <c r="A63" s="30"/>
      <c r="B63" s="81" t="s">
        <v>66</v>
      </c>
      <c r="C63" s="82">
        <v>0.49652777777777773</v>
      </c>
      <c r="D63" s="82" t="s">
        <v>394</v>
      </c>
      <c r="E63" s="85" t="s">
        <v>395</v>
      </c>
      <c r="F63" s="85">
        <v>115</v>
      </c>
      <c r="G63" s="85">
        <f>$F63*'Campaign Total'!$F$40</f>
        <v>115</v>
      </c>
      <c r="H63" s="112">
        <f t="shared" ref="H63" si="89">SUM(AQ63:BE63)</f>
        <v>0</v>
      </c>
      <c r="I63" s="13">
        <f t="shared" ref="I63" si="90">SUM(BF63:BT63)</f>
        <v>0</v>
      </c>
      <c r="K63" s="72"/>
      <c r="L63" s="72"/>
      <c r="M63" s="72"/>
      <c r="N63" s="72"/>
      <c r="O63" s="72"/>
      <c r="P63" s="74"/>
      <c r="Q63" s="74"/>
      <c r="R63" s="72"/>
      <c r="S63" s="72"/>
      <c r="T63" s="72"/>
      <c r="U63" s="72"/>
      <c r="V63" s="72"/>
      <c r="W63" s="74"/>
      <c r="X63" s="74"/>
      <c r="Y63" s="72"/>
      <c r="Z63" s="72"/>
      <c r="AA63" s="72"/>
      <c r="AB63" s="72"/>
      <c r="AC63" s="72"/>
      <c r="AD63" s="74"/>
      <c r="AE63" s="74"/>
      <c r="AF63" s="72"/>
      <c r="AG63" s="72"/>
      <c r="AH63" s="72"/>
      <c r="AI63" s="72"/>
      <c r="AJ63" s="72"/>
      <c r="AK63" s="74"/>
      <c r="AL63" s="74"/>
      <c r="AM63" s="72"/>
      <c r="AN63" s="72"/>
      <c r="AO63" s="72"/>
      <c r="AP63" s="109"/>
      <c r="AQ63" s="111">
        <f t="shared" si="8"/>
        <v>0</v>
      </c>
      <c r="AR63" s="111">
        <f t="shared" si="9"/>
        <v>0</v>
      </c>
      <c r="AS63" s="111">
        <f t="shared" si="10"/>
        <v>0</v>
      </c>
      <c r="AT63" s="111">
        <f t="shared" si="11"/>
        <v>0</v>
      </c>
      <c r="AU63" s="111">
        <f t="shared" si="12"/>
        <v>0</v>
      </c>
      <c r="AV63" s="111">
        <f t="shared" si="13"/>
        <v>0</v>
      </c>
      <c r="AW63" s="111">
        <f t="shared" si="14"/>
        <v>0</v>
      </c>
      <c r="AX63" s="111">
        <f t="shared" si="15"/>
        <v>0</v>
      </c>
      <c r="AY63" s="111">
        <f t="shared" si="16"/>
        <v>0</v>
      </c>
      <c r="AZ63" s="111">
        <f t="shared" si="17"/>
        <v>0</v>
      </c>
      <c r="BA63" s="111">
        <f t="shared" si="18"/>
        <v>0</v>
      </c>
      <c r="BB63" s="111">
        <f t="shared" si="19"/>
        <v>0</v>
      </c>
      <c r="BC63" s="111">
        <f t="shared" si="20"/>
        <v>0</v>
      </c>
      <c r="BD63" s="111">
        <f t="shared" si="21"/>
        <v>0</v>
      </c>
      <c r="BE63" s="111">
        <f t="shared" si="22"/>
        <v>0</v>
      </c>
      <c r="BF63" s="111" t="str">
        <f t="shared" ref="BF63" si="91">IF(AQ63&gt;0,($G63*AQ63*$F$14),"0")</f>
        <v>0</v>
      </c>
      <c r="BG63" s="111" t="str">
        <f t="shared" ref="BG63" si="92">IF(AR63&gt;0,($G63*AR63*$F$15),"0")</f>
        <v>0</v>
      </c>
      <c r="BH63" s="111" t="str">
        <f t="shared" ref="BH63" si="93">IF(AS63&gt;0,($G63*AS63*$F$16),"0")</f>
        <v>0</v>
      </c>
      <c r="BI63" s="111" t="str">
        <f t="shared" ref="BI63" si="94">IF(AT63&gt;0,($G63*AT63*$F$17),"0")</f>
        <v>0</v>
      </c>
      <c r="BJ63" s="111" t="str">
        <f t="shared" ref="BJ63" si="95">IF(AU63&gt;0,($G63*AU63*$F$18),"0")</f>
        <v>0</v>
      </c>
      <c r="BK63" s="111" t="str">
        <f t="shared" ref="BK63" si="96">IF(AV63&gt;0,($G63*AV63*$F$19),"0")</f>
        <v>0</v>
      </c>
      <c r="BL63" s="111" t="str">
        <f t="shared" ref="BL63" si="97">IF(AW63&gt;0,($G63*AW63*$F$20),"0")</f>
        <v>0</v>
      </c>
      <c r="BM63" s="111" t="str">
        <f t="shared" ref="BM63" si="98">IF(AX63&gt;0,($G63*AX63*$F$21),"0")</f>
        <v>0</v>
      </c>
      <c r="BN63" s="111" t="str">
        <f t="shared" ref="BN63" si="99">IF(AY63&gt;0,($G63*AY63*$F$22),"0")</f>
        <v>0</v>
      </c>
      <c r="BO63" s="111" t="str">
        <f t="shared" ref="BO63" si="100">IF(AZ63&gt;0,($G63*AZ63*$F$23),"0")</f>
        <v>0</v>
      </c>
      <c r="BP63" s="111" t="str">
        <f t="shared" ref="BP63" si="101">IF(BA63&gt;0,($G63*BA63*$F$24),"0")</f>
        <v>0</v>
      </c>
      <c r="BQ63" s="111" t="str">
        <f t="shared" ref="BQ63" si="102">IF(BB63&gt;0,($G63*BB63*$F$25),"0")</f>
        <v>0</v>
      </c>
      <c r="BR63" s="111" t="str">
        <f t="shared" ref="BR63" si="103">IF(BC63&gt;0,($G63*BC63*$F$26),"0")</f>
        <v>0</v>
      </c>
      <c r="BS63" s="111" t="str">
        <f t="shared" ref="BS63" si="104">IF(BD63&gt;0,($G63*BD63*$F$27),"0")</f>
        <v>0</v>
      </c>
      <c r="BT63" s="111" t="str">
        <f t="shared" ref="BT63" si="105">IF(BE63&gt;0,($G63*BE63*$F$28),"0")</f>
        <v>0</v>
      </c>
    </row>
    <row r="64" spans="1:72" ht="20.100000000000001" customHeight="1" thickBot="1" x14ac:dyDescent="0.35">
      <c r="A64" s="30"/>
      <c r="B64" s="78" t="s">
        <v>65</v>
      </c>
      <c r="C64" s="170">
        <v>0.51041666666666663</v>
      </c>
      <c r="D64" s="234" t="s">
        <v>414</v>
      </c>
      <c r="E64" s="234"/>
      <c r="F64" s="80"/>
      <c r="G64" s="80"/>
      <c r="H64" s="112"/>
      <c r="I64" s="13"/>
      <c r="K64" s="72"/>
      <c r="L64" s="72"/>
      <c r="M64" s="72"/>
      <c r="N64" s="72"/>
      <c r="O64" s="72"/>
      <c r="P64" s="73"/>
      <c r="Q64" s="73"/>
      <c r="R64" s="72"/>
      <c r="S64" s="72"/>
      <c r="T64" s="72"/>
      <c r="U64" s="72"/>
      <c r="V64" s="72"/>
      <c r="W64" s="73"/>
      <c r="X64" s="73"/>
      <c r="Y64" s="72"/>
      <c r="Z64" s="72"/>
      <c r="AA64" s="72"/>
      <c r="AB64" s="72"/>
      <c r="AC64" s="72"/>
      <c r="AD64" s="73"/>
      <c r="AE64" s="73"/>
      <c r="AF64" s="72"/>
      <c r="AG64" s="72"/>
      <c r="AH64" s="72"/>
      <c r="AI64" s="72"/>
      <c r="AJ64" s="72"/>
      <c r="AK64" s="73"/>
      <c r="AL64" s="73"/>
      <c r="AM64" s="72"/>
      <c r="AN64" s="72"/>
      <c r="AO64" s="72"/>
      <c r="AP64" s="109"/>
      <c r="AQ64" s="111">
        <f t="shared" si="8"/>
        <v>0</v>
      </c>
      <c r="AR64" s="111">
        <f t="shared" si="9"/>
        <v>0</v>
      </c>
      <c r="AS64" s="111">
        <f t="shared" si="10"/>
        <v>0</v>
      </c>
      <c r="AT64" s="111">
        <f t="shared" si="11"/>
        <v>0</v>
      </c>
      <c r="AU64" s="111">
        <f t="shared" si="12"/>
        <v>0</v>
      </c>
      <c r="AV64" s="111">
        <f t="shared" si="13"/>
        <v>0</v>
      </c>
      <c r="AW64" s="111">
        <f t="shared" si="14"/>
        <v>0</v>
      </c>
      <c r="AX64" s="111">
        <f t="shared" si="15"/>
        <v>0</v>
      </c>
      <c r="AY64" s="111">
        <f t="shared" si="16"/>
        <v>0</v>
      </c>
      <c r="AZ64" s="111">
        <f t="shared" si="17"/>
        <v>0</v>
      </c>
      <c r="BA64" s="111">
        <f t="shared" si="18"/>
        <v>0</v>
      </c>
      <c r="BB64" s="111">
        <f t="shared" si="19"/>
        <v>0</v>
      </c>
      <c r="BC64" s="111">
        <f t="shared" si="20"/>
        <v>0</v>
      </c>
      <c r="BD64" s="111">
        <f t="shared" si="21"/>
        <v>0</v>
      </c>
      <c r="BE64" s="111">
        <f t="shared" si="22"/>
        <v>0</v>
      </c>
      <c r="BF64" s="111" t="str">
        <f t="shared" si="23"/>
        <v>0</v>
      </c>
      <c r="BG64" s="111" t="str">
        <f t="shared" si="24"/>
        <v>0</v>
      </c>
      <c r="BH64" s="111" t="str">
        <f t="shared" si="25"/>
        <v>0</v>
      </c>
      <c r="BI64" s="111" t="str">
        <f t="shared" si="26"/>
        <v>0</v>
      </c>
      <c r="BJ64" s="111" t="str">
        <f t="shared" si="27"/>
        <v>0</v>
      </c>
      <c r="BK64" s="111" t="str">
        <f t="shared" si="28"/>
        <v>0</v>
      </c>
      <c r="BL64" s="111" t="str">
        <f t="shared" si="29"/>
        <v>0</v>
      </c>
      <c r="BM64" s="111" t="str">
        <f t="shared" si="30"/>
        <v>0</v>
      </c>
      <c r="BN64" s="111" t="str">
        <f t="shared" si="31"/>
        <v>0</v>
      </c>
      <c r="BO64" s="111" t="str">
        <f t="shared" si="32"/>
        <v>0</v>
      </c>
      <c r="BP64" s="111" t="str">
        <f t="shared" si="33"/>
        <v>0</v>
      </c>
      <c r="BQ64" s="111" t="str">
        <f t="shared" si="34"/>
        <v>0</v>
      </c>
      <c r="BR64" s="111" t="str">
        <f t="shared" si="35"/>
        <v>0</v>
      </c>
      <c r="BS64" s="111" t="str">
        <f t="shared" si="36"/>
        <v>0</v>
      </c>
      <c r="BT64" s="111" t="str">
        <f t="shared" si="37"/>
        <v>0</v>
      </c>
    </row>
    <row r="65" spans="1:72" ht="20.100000000000001" customHeight="1" thickBot="1" x14ac:dyDescent="0.35">
      <c r="A65" s="30"/>
      <c r="B65" s="81" t="s">
        <v>66</v>
      </c>
      <c r="C65" s="82">
        <v>0.53472222222222221</v>
      </c>
      <c r="D65" s="82" t="s">
        <v>293</v>
      </c>
      <c r="E65" s="85" t="s">
        <v>313</v>
      </c>
      <c r="F65" s="85">
        <v>336</v>
      </c>
      <c r="G65" s="85">
        <f>$F65*'Campaign Total'!$F$40</f>
        <v>336</v>
      </c>
      <c r="H65" s="112">
        <f t="shared" si="38"/>
        <v>0</v>
      </c>
      <c r="I65" s="13">
        <f t="shared" si="39"/>
        <v>0</v>
      </c>
      <c r="K65" s="72"/>
      <c r="L65" s="72"/>
      <c r="M65" s="72"/>
      <c r="N65" s="72"/>
      <c r="O65" s="72"/>
      <c r="P65" s="74"/>
      <c r="Q65" s="74"/>
      <c r="R65" s="72"/>
      <c r="S65" s="72"/>
      <c r="T65" s="72"/>
      <c r="U65" s="72"/>
      <c r="V65" s="72"/>
      <c r="W65" s="74"/>
      <c r="X65" s="74"/>
      <c r="Y65" s="72"/>
      <c r="Z65" s="72"/>
      <c r="AA65" s="72"/>
      <c r="AB65" s="72"/>
      <c r="AC65" s="72"/>
      <c r="AD65" s="74"/>
      <c r="AE65" s="74"/>
      <c r="AF65" s="72"/>
      <c r="AG65" s="72"/>
      <c r="AH65" s="72"/>
      <c r="AI65" s="72"/>
      <c r="AJ65" s="72"/>
      <c r="AK65" s="74"/>
      <c r="AL65" s="74"/>
      <c r="AM65" s="72"/>
      <c r="AN65" s="72"/>
      <c r="AO65" s="72"/>
      <c r="AP65" s="109"/>
      <c r="AQ65" s="111">
        <f t="shared" si="8"/>
        <v>0</v>
      </c>
      <c r="AR65" s="111">
        <f t="shared" si="9"/>
        <v>0</v>
      </c>
      <c r="AS65" s="111">
        <f t="shared" si="10"/>
        <v>0</v>
      </c>
      <c r="AT65" s="111">
        <f t="shared" si="11"/>
        <v>0</v>
      </c>
      <c r="AU65" s="111">
        <f t="shared" si="12"/>
        <v>0</v>
      </c>
      <c r="AV65" s="111">
        <f t="shared" si="13"/>
        <v>0</v>
      </c>
      <c r="AW65" s="111">
        <f t="shared" si="14"/>
        <v>0</v>
      </c>
      <c r="AX65" s="111">
        <f t="shared" si="15"/>
        <v>0</v>
      </c>
      <c r="AY65" s="111">
        <f t="shared" si="16"/>
        <v>0</v>
      </c>
      <c r="AZ65" s="111">
        <f t="shared" si="17"/>
        <v>0</v>
      </c>
      <c r="BA65" s="111">
        <f t="shared" si="18"/>
        <v>0</v>
      </c>
      <c r="BB65" s="111">
        <f t="shared" si="19"/>
        <v>0</v>
      </c>
      <c r="BC65" s="111">
        <f t="shared" si="20"/>
        <v>0</v>
      </c>
      <c r="BD65" s="111">
        <f t="shared" si="21"/>
        <v>0</v>
      </c>
      <c r="BE65" s="111">
        <f t="shared" si="22"/>
        <v>0</v>
      </c>
      <c r="BF65" s="111" t="str">
        <f t="shared" si="23"/>
        <v>0</v>
      </c>
      <c r="BG65" s="111" t="str">
        <f t="shared" si="24"/>
        <v>0</v>
      </c>
      <c r="BH65" s="111" t="str">
        <f t="shared" si="25"/>
        <v>0</v>
      </c>
      <c r="BI65" s="111" t="str">
        <f t="shared" si="26"/>
        <v>0</v>
      </c>
      <c r="BJ65" s="111" t="str">
        <f t="shared" si="27"/>
        <v>0</v>
      </c>
      <c r="BK65" s="111" t="str">
        <f t="shared" si="28"/>
        <v>0</v>
      </c>
      <c r="BL65" s="111" t="str">
        <f t="shared" si="29"/>
        <v>0</v>
      </c>
      <c r="BM65" s="111" t="str">
        <f t="shared" si="30"/>
        <v>0</v>
      </c>
      <c r="BN65" s="111" t="str">
        <f t="shared" si="31"/>
        <v>0</v>
      </c>
      <c r="BO65" s="111" t="str">
        <f t="shared" si="32"/>
        <v>0</v>
      </c>
      <c r="BP65" s="111" t="str">
        <f t="shared" si="33"/>
        <v>0</v>
      </c>
      <c r="BQ65" s="111" t="str">
        <f t="shared" si="34"/>
        <v>0</v>
      </c>
      <c r="BR65" s="111" t="str">
        <f t="shared" si="35"/>
        <v>0</v>
      </c>
      <c r="BS65" s="111" t="str">
        <f t="shared" si="36"/>
        <v>0</v>
      </c>
      <c r="BT65" s="111" t="str">
        <f t="shared" si="37"/>
        <v>0</v>
      </c>
    </row>
    <row r="66" spans="1:72" ht="20.100000000000001" customHeight="1" thickBot="1" x14ac:dyDescent="0.35">
      <c r="A66" s="30"/>
      <c r="B66" s="78" t="s">
        <v>65</v>
      </c>
      <c r="C66" s="168">
        <v>0.55208333333333337</v>
      </c>
      <c r="D66" s="226" t="s">
        <v>150</v>
      </c>
      <c r="E66" s="226"/>
      <c r="F66" s="80"/>
      <c r="G66" s="80"/>
      <c r="H66" s="112"/>
      <c r="I66" s="13"/>
      <c r="K66" s="72"/>
      <c r="L66" s="72"/>
      <c r="M66" s="72"/>
      <c r="N66" s="72"/>
      <c r="O66" s="72"/>
      <c r="P66" s="73"/>
      <c r="Q66" s="73"/>
      <c r="R66" s="72"/>
      <c r="S66" s="72"/>
      <c r="T66" s="72"/>
      <c r="U66" s="72"/>
      <c r="V66" s="72"/>
      <c r="W66" s="73"/>
      <c r="X66" s="73"/>
      <c r="Y66" s="72"/>
      <c r="Z66" s="72"/>
      <c r="AA66" s="72"/>
      <c r="AB66" s="72"/>
      <c r="AC66" s="72"/>
      <c r="AD66" s="73"/>
      <c r="AE66" s="73"/>
      <c r="AF66" s="72"/>
      <c r="AG66" s="72"/>
      <c r="AH66" s="72"/>
      <c r="AI66" s="72"/>
      <c r="AJ66" s="72"/>
      <c r="AK66" s="73"/>
      <c r="AL66" s="73"/>
      <c r="AM66" s="72"/>
      <c r="AN66" s="72"/>
      <c r="AO66" s="72"/>
      <c r="AP66" s="109"/>
      <c r="AQ66" s="111">
        <f t="shared" si="8"/>
        <v>0</v>
      </c>
      <c r="AR66" s="111">
        <f t="shared" si="9"/>
        <v>0</v>
      </c>
      <c r="AS66" s="111">
        <f t="shared" si="10"/>
        <v>0</v>
      </c>
      <c r="AT66" s="111">
        <f t="shared" si="11"/>
        <v>0</v>
      </c>
      <c r="AU66" s="111">
        <f t="shared" si="12"/>
        <v>0</v>
      </c>
      <c r="AV66" s="111">
        <f t="shared" si="13"/>
        <v>0</v>
      </c>
      <c r="AW66" s="111">
        <f t="shared" si="14"/>
        <v>0</v>
      </c>
      <c r="AX66" s="111">
        <f t="shared" si="15"/>
        <v>0</v>
      </c>
      <c r="AY66" s="111">
        <f t="shared" si="16"/>
        <v>0</v>
      </c>
      <c r="AZ66" s="111">
        <f t="shared" si="17"/>
        <v>0</v>
      </c>
      <c r="BA66" s="111">
        <f t="shared" si="18"/>
        <v>0</v>
      </c>
      <c r="BB66" s="111">
        <f t="shared" si="19"/>
        <v>0</v>
      </c>
      <c r="BC66" s="111">
        <f t="shared" si="20"/>
        <v>0</v>
      </c>
      <c r="BD66" s="111">
        <f t="shared" si="21"/>
        <v>0</v>
      </c>
      <c r="BE66" s="111">
        <f t="shared" si="22"/>
        <v>0</v>
      </c>
      <c r="BF66" s="111" t="str">
        <f t="shared" si="23"/>
        <v>0</v>
      </c>
      <c r="BG66" s="111" t="str">
        <f t="shared" si="24"/>
        <v>0</v>
      </c>
      <c r="BH66" s="111" t="str">
        <f t="shared" si="25"/>
        <v>0</v>
      </c>
      <c r="BI66" s="111" t="str">
        <f t="shared" si="26"/>
        <v>0</v>
      </c>
      <c r="BJ66" s="111" t="str">
        <f t="shared" si="27"/>
        <v>0</v>
      </c>
      <c r="BK66" s="111" t="str">
        <f t="shared" si="28"/>
        <v>0</v>
      </c>
      <c r="BL66" s="111" t="str">
        <f t="shared" si="29"/>
        <v>0</v>
      </c>
      <c r="BM66" s="111" t="str">
        <f t="shared" si="30"/>
        <v>0</v>
      </c>
      <c r="BN66" s="111" t="str">
        <f t="shared" si="31"/>
        <v>0</v>
      </c>
      <c r="BO66" s="111" t="str">
        <f t="shared" si="32"/>
        <v>0</v>
      </c>
      <c r="BP66" s="111" t="str">
        <f t="shared" si="33"/>
        <v>0</v>
      </c>
      <c r="BQ66" s="111" t="str">
        <f t="shared" si="34"/>
        <v>0</v>
      </c>
      <c r="BR66" s="111" t="str">
        <f t="shared" si="35"/>
        <v>0</v>
      </c>
      <c r="BS66" s="111" t="str">
        <f t="shared" si="36"/>
        <v>0</v>
      </c>
      <c r="BT66" s="111" t="str">
        <f t="shared" si="37"/>
        <v>0</v>
      </c>
    </row>
    <row r="67" spans="1:72" ht="20.100000000000001" customHeight="1" thickBot="1" x14ac:dyDescent="0.35">
      <c r="A67" s="29"/>
      <c r="B67" s="78" t="s">
        <v>65</v>
      </c>
      <c r="C67" s="168">
        <v>0.5625</v>
      </c>
      <c r="D67" s="233" t="s">
        <v>84</v>
      </c>
      <c r="E67" s="233"/>
      <c r="F67" s="80"/>
      <c r="G67" s="80"/>
      <c r="H67" s="112"/>
      <c r="I67" s="13"/>
      <c r="K67" s="72"/>
      <c r="L67" s="72"/>
      <c r="M67" s="72"/>
      <c r="N67" s="72"/>
      <c r="O67" s="72"/>
      <c r="P67" s="73"/>
      <c r="Q67" s="73"/>
      <c r="R67" s="72"/>
      <c r="S67" s="72"/>
      <c r="T67" s="72"/>
      <c r="U67" s="72"/>
      <c r="V67" s="72"/>
      <c r="W67" s="73"/>
      <c r="X67" s="73"/>
      <c r="Y67" s="72"/>
      <c r="Z67" s="72"/>
      <c r="AA67" s="72"/>
      <c r="AB67" s="72"/>
      <c r="AC67" s="72"/>
      <c r="AD67" s="73"/>
      <c r="AE67" s="73"/>
      <c r="AF67" s="72"/>
      <c r="AG67" s="72"/>
      <c r="AH67" s="72"/>
      <c r="AI67" s="72"/>
      <c r="AJ67" s="72"/>
      <c r="AK67" s="73"/>
      <c r="AL67" s="73"/>
      <c r="AM67" s="72"/>
      <c r="AN67" s="72"/>
      <c r="AO67" s="72"/>
      <c r="AP67" s="109"/>
      <c r="AQ67" s="111">
        <f t="shared" si="8"/>
        <v>0</v>
      </c>
      <c r="AR67" s="111">
        <f t="shared" si="9"/>
        <v>0</v>
      </c>
      <c r="AS67" s="111">
        <f t="shared" si="10"/>
        <v>0</v>
      </c>
      <c r="AT67" s="111">
        <f t="shared" si="11"/>
        <v>0</v>
      </c>
      <c r="AU67" s="111">
        <f t="shared" si="12"/>
        <v>0</v>
      </c>
      <c r="AV67" s="111">
        <f t="shared" si="13"/>
        <v>0</v>
      </c>
      <c r="AW67" s="111">
        <f t="shared" si="14"/>
        <v>0</v>
      </c>
      <c r="AX67" s="111">
        <f t="shared" si="15"/>
        <v>0</v>
      </c>
      <c r="AY67" s="111">
        <f t="shared" si="16"/>
        <v>0</v>
      </c>
      <c r="AZ67" s="111">
        <f t="shared" si="17"/>
        <v>0</v>
      </c>
      <c r="BA67" s="111">
        <f t="shared" si="18"/>
        <v>0</v>
      </c>
      <c r="BB67" s="111">
        <f t="shared" si="19"/>
        <v>0</v>
      </c>
      <c r="BC67" s="111">
        <f t="shared" si="20"/>
        <v>0</v>
      </c>
      <c r="BD67" s="111">
        <f t="shared" si="21"/>
        <v>0</v>
      </c>
      <c r="BE67" s="111">
        <f t="shared" si="22"/>
        <v>0</v>
      </c>
      <c r="BF67" s="111" t="str">
        <f t="shared" si="23"/>
        <v>0</v>
      </c>
      <c r="BG67" s="111" t="str">
        <f t="shared" si="24"/>
        <v>0</v>
      </c>
      <c r="BH67" s="111" t="str">
        <f t="shared" si="25"/>
        <v>0</v>
      </c>
      <c r="BI67" s="111" t="str">
        <f t="shared" si="26"/>
        <v>0</v>
      </c>
      <c r="BJ67" s="111" t="str">
        <f t="shared" si="27"/>
        <v>0</v>
      </c>
      <c r="BK67" s="111" t="str">
        <f t="shared" si="28"/>
        <v>0</v>
      </c>
      <c r="BL67" s="111" t="str">
        <f t="shared" si="29"/>
        <v>0</v>
      </c>
      <c r="BM67" s="111" t="str">
        <f t="shared" si="30"/>
        <v>0</v>
      </c>
      <c r="BN67" s="111" t="str">
        <f t="shared" si="31"/>
        <v>0</v>
      </c>
      <c r="BO67" s="111" t="str">
        <f t="shared" si="32"/>
        <v>0</v>
      </c>
      <c r="BP67" s="111" t="str">
        <f t="shared" si="33"/>
        <v>0</v>
      </c>
      <c r="BQ67" s="111" t="str">
        <f t="shared" si="34"/>
        <v>0</v>
      </c>
      <c r="BR67" s="111" t="str">
        <f t="shared" si="35"/>
        <v>0</v>
      </c>
      <c r="BS67" s="111" t="str">
        <f t="shared" si="36"/>
        <v>0</v>
      </c>
      <c r="BT67" s="111" t="str">
        <f t="shared" si="37"/>
        <v>0</v>
      </c>
    </row>
    <row r="68" spans="1:72" ht="20.100000000000001" customHeight="1" thickBot="1" x14ac:dyDescent="0.35">
      <c r="A68" s="30"/>
      <c r="B68" s="81" t="s">
        <v>66</v>
      </c>
      <c r="C68" s="82">
        <v>0.57291666666666663</v>
      </c>
      <c r="D68" s="82" t="s">
        <v>294</v>
      </c>
      <c r="E68" s="82" t="s">
        <v>314</v>
      </c>
      <c r="F68" s="85">
        <v>159</v>
      </c>
      <c r="G68" s="85">
        <f>$F68*'Campaign Total'!$F$40</f>
        <v>159</v>
      </c>
      <c r="H68" s="112">
        <f t="shared" si="38"/>
        <v>0</v>
      </c>
      <c r="I68" s="13">
        <f t="shared" si="39"/>
        <v>0</v>
      </c>
      <c r="K68" s="72"/>
      <c r="L68" s="72"/>
      <c r="M68" s="72"/>
      <c r="N68" s="72"/>
      <c r="O68" s="72"/>
      <c r="P68" s="74"/>
      <c r="Q68" s="74"/>
      <c r="R68" s="72"/>
      <c r="S68" s="72"/>
      <c r="T68" s="72"/>
      <c r="U68" s="72"/>
      <c r="V68" s="72"/>
      <c r="W68" s="74"/>
      <c r="X68" s="74"/>
      <c r="Y68" s="72"/>
      <c r="Z68" s="72"/>
      <c r="AA68" s="72"/>
      <c r="AB68" s="72"/>
      <c r="AC68" s="72"/>
      <c r="AD68" s="74"/>
      <c r="AE68" s="74"/>
      <c r="AF68" s="72"/>
      <c r="AG68" s="72"/>
      <c r="AH68" s="72"/>
      <c r="AI68" s="72"/>
      <c r="AJ68" s="72"/>
      <c r="AK68" s="74"/>
      <c r="AL68" s="74"/>
      <c r="AM68" s="72"/>
      <c r="AN68" s="72"/>
      <c r="AO68" s="72"/>
      <c r="AP68" s="109"/>
      <c r="AQ68" s="111">
        <f t="shared" si="8"/>
        <v>0</v>
      </c>
      <c r="AR68" s="111">
        <f t="shared" si="9"/>
        <v>0</v>
      </c>
      <c r="AS68" s="111">
        <f t="shared" si="10"/>
        <v>0</v>
      </c>
      <c r="AT68" s="111">
        <f t="shared" si="11"/>
        <v>0</v>
      </c>
      <c r="AU68" s="111">
        <f t="shared" si="12"/>
        <v>0</v>
      </c>
      <c r="AV68" s="111">
        <f t="shared" si="13"/>
        <v>0</v>
      </c>
      <c r="AW68" s="111">
        <f t="shared" si="14"/>
        <v>0</v>
      </c>
      <c r="AX68" s="111">
        <f t="shared" si="15"/>
        <v>0</v>
      </c>
      <c r="AY68" s="111">
        <f t="shared" si="16"/>
        <v>0</v>
      </c>
      <c r="AZ68" s="111">
        <f t="shared" si="17"/>
        <v>0</v>
      </c>
      <c r="BA68" s="111">
        <f t="shared" si="18"/>
        <v>0</v>
      </c>
      <c r="BB68" s="111">
        <f t="shared" si="19"/>
        <v>0</v>
      </c>
      <c r="BC68" s="111">
        <f t="shared" si="20"/>
        <v>0</v>
      </c>
      <c r="BD68" s="111">
        <f t="shared" si="21"/>
        <v>0</v>
      </c>
      <c r="BE68" s="111">
        <f t="shared" si="22"/>
        <v>0</v>
      </c>
      <c r="BF68" s="111" t="str">
        <f t="shared" si="23"/>
        <v>0</v>
      </c>
      <c r="BG68" s="111" t="str">
        <f t="shared" si="24"/>
        <v>0</v>
      </c>
      <c r="BH68" s="111" t="str">
        <f t="shared" si="25"/>
        <v>0</v>
      </c>
      <c r="BI68" s="111" t="str">
        <f t="shared" si="26"/>
        <v>0</v>
      </c>
      <c r="BJ68" s="111" t="str">
        <f t="shared" si="27"/>
        <v>0</v>
      </c>
      <c r="BK68" s="111" t="str">
        <f t="shared" si="28"/>
        <v>0</v>
      </c>
      <c r="BL68" s="111" t="str">
        <f t="shared" si="29"/>
        <v>0</v>
      </c>
      <c r="BM68" s="111" t="str">
        <f t="shared" si="30"/>
        <v>0</v>
      </c>
      <c r="BN68" s="111" t="str">
        <f t="shared" si="31"/>
        <v>0</v>
      </c>
      <c r="BO68" s="111" t="str">
        <f t="shared" si="32"/>
        <v>0</v>
      </c>
      <c r="BP68" s="111" t="str">
        <f t="shared" si="33"/>
        <v>0</v>
      </c>
      <c r="BQ68" s="111" t="str">
        <f t="shared" si="34"/>
        <v>0</v>
      </c>
      <c r="BR68" s="111" t="str">
        <f t="shared" si="35"/>
        <v>0</v>
      </c>
      <c r="BS68" s="111" t="str">
        <f t="shared" si="36"/>
        <v>0</v>
      </c>
      <c r="BT68" s="111" t="str">
        <f t="shared" si="37"/>
        <v>0</v>
      </c>
    </row>
    <row r="69" spans="1:72" ht="20.100000000000001" customHeight="1" thickBot="1" x14ac:dyDescent="0.35">
      <c r="A69" s="29"/>
      <c r="B69" s="78" t="s">
        <v>65</v>
      </c>
      <c r="C69" s="79">
        <v>0.58333333333333337</v>
      </c>
      <c r="D69" s="225" t="s">
        <v>415</v>
      </c>
      <c r="E69" s="225"/>
      <c r="F69" s="80"/>
      <c r="G69" s="80"/>
      <c r="H69" s="112"/>
      <c r="I69" s="13"/>
      <c r="K69" s="72"/>
      <c r="L69" s="72"/>
      <c r="M69" s="72"/>
      <c r="N69" s="72"/>
      <c r="O69" s="72"/>
      <c r="P69" s="73"/>
      <c r="Q69" s="73"/>
      <c r="R69" s="72"/>
      <c r="S69" s="72"/>
      <c r="T69" s="72"/>
      <c r="U69" s="72"/>
      <c r="V69" s="72"/>
      <c r="W69" s="73"/>
      <c r="X69" s="73"/>
      <c r="Y69" s="72"/>
      <c r="Z69" s="72"/>
      <c r="AA69" s="72"/>
      <c r="AB69" s="72"/>
      <c r="AC69" s="72"/>
      <c r="AD69" s="73"/>
      <c r="AE69" s="73"/>
      <c r="AF69" s="72"/>
      <c r="AG69" s="72"/>
      <c r="AH69" s="72"/>
      <c r="AI69" s="72"/>
      <c r="AJ69" s="72"/>
      <c r="AK69" s="73"/>
      <c r="AL69" s="73"/>
      <c r="AM69" s="72"/>
      <c r="AN69" s="72"/>
      <c r="AO69" s="72"/>
      <c r="AP69" s="109"/>
      <c r="AQ69" s="111">
        <f t="shared" ref="AQ69:AQ100" si="106">COUNTIF($K69:$AO69,"a")</f>
        <v>0</v>
      </c>
      <c r="AR69" s="111">
        <f t="shared" ref="AR69:AR100" si="107">COUNTIF($K69:$AO69,"b")</f>
        <v>0</v>
      </c>
      <c r="AS69" s="111">
        <f t="shared" ref="AS69:AS100" si="108">COUNTIF($K69:$AO69,"c")</f>
        <v>0</v>
      </c>
      <c r="AT69" s="111">
        <f t="shared" ref="AT69:AT100" si="109">COUNTIF($K69:$AO69,"d")</f>
        <v>0</v>
      </c>
      <c r="AU69" s="111">
        <f t="shared" ref="AU69:AU100" si="110">COUNTIF($K69:$AO69,"e")</f>
        <v>0</v>
      </c>
      <c r="AV69" s="111">
        <f t="shared" ref="AV69:AV100" si="111">COUNTIF($K69:$AO69,"f")</f>
        <v>0</v>
      </c>
      <c r="AW69" s="111">
        <f t="shared" ref="AW69:AW100" si="112">COUNTIF($K69:$AO69,"g")</f>
        <v>0</v>
      </c>
      <c r="AX69" s="111">
        <f t="shared" ref="AX69:AX100" si="113">COUNTIF($K69:$AO69,"h")</f>
        <v>0</v>
      </c>
      <c r="AY69" s="111">
        <f t="shared" ref="AY69:AY100" si="114">COUNTIF($K69:$AO69,"i")</f>
        <v>0</v>
      </c>
      <c r="AZ69" s="111">
        <f t="shared" ref="AZ69:AZ100" si="115">COUNTIF($K69:$AO69,"j")</f>
        <v>0</v>
      </c>
      <c r="BA69" s="111">
        <f t="shared" ref="BA69:BA100" si="116">COUNTIF($K69:$AO69,"k")</f>
        <v>0</v>
      </c>
      <c r="BB69" s="111">
        <f t="shared" ref="BB69:BB100" si="117">COUNTIF($K69:$AO69,"l")</f>
        <v>0</v>
      </c>
      <c r="BC69" s="111">
        <f t="shared" ref="BC69:BC100" si="118">COUNTIF($K69:$AO69,"m")</f>
        <v>0</v>
      </c>
      <c r="BD69" s="111">
        <f t="shared" ref="BD69:BD100" si="119">COUNTIF($K69:$AO69,"n")</f>
        <v>0</v>
      </c>
      <c r="BE69" s="111">
        <f t="shared" ref="BE69:BE100" si="120">COUNTIF($K69:$AO69,"o")</f>
        <v>0</v>
      </c>
      <c r="BF69" s="111" t="str">
        <f t="shared" ref="BF69:BF100" si="121">IF(AQ69&gt;0,($G69*AQ69*$F$14),"0")</f>
        <v>0</v>
      </c>
      <c r="BG69" s="111" t="str">
        <f t="shared" ref="BG69:BG100" si="122">IF(AR69&gt;0,($G69*AR69*$F$15),"0")</f>
        <v>0</v>
      </c>
      <c r="BH69" s="111" t="str">
        <f t="shared" ref="BH69:BH100" si="123">IF(AS69&gt;0,($G69*AS69*$F$16),"0")</f>
        <v>0</v>
      </c>
      <c r="BI69" s="111" t="str">
        <f t="shared" ref="BI69:BI100" si="124">IF(AT69&gt;0,($G69*AT69*$F$17),"0")</f>
        <v>0</v>
      </c>
      <c r="BJ69" s="111" t="str">
        <f t="shared" ref="BJ69:BJ100" si="125">IF(AU69&gt;0,($G69*AU69*$F$18),"0")</f>
        <v>0</v>
      </c>
      <c r="BK69" s="111" t="str">
        <f t="shared" ref="BK69:BK100" si="126">IF(AV69&gt;0,($G69*AV69*$F$19),"0")</f>
        <v>0</v>
      </c>
      <c r="BL69" s="111" t="str">
        <f t="shared" ref="BL69:BL100" si="127">IF(AW69&gt;0,($G69*AW69*$F$20),"0")</f>
        <v>0</v>
      </c>
      <c r="BM69" s="111" t="str">
        <f t="shared" ref="BM69:BM100" si="128">IF(AX69&gt;0,($G69*AX69*$F$21),"0")</f>
        <v>0</v>
      </c>
      <c r="BN69" s="111" t="str">
        <f t="shared" ref="BN69:BN100" si="129">IF(AY69&gt;0,($G69*AY69*$F$22),"0")</f>
        <v>0</v>
      </c>
      <c r="BO69" s="111" t="str">
        <f t="shared" ref="BO69:BO100" si="130">IF(AZ69&gt;0,($G69*AZ69*$F$23),"0")</f>
        <v>0</v>
      </c>
      <c r="BP69" s="111" t="str">
        <f t="shared" ref="BP69:BP100" si="131">IF(BA69&gt;0,($G69*BA69*$F$24),"0")</f>
        <v>0</v>
      </c>
      <c r="BQ69" s="111" t="str">
        <f t="shared" ref="BQ69:BQ100" si="132">IF(BB69&gt;0,($G69*BB69*$F$25),"0")</f>
        <v>0</v>
      </c>
      <c r="BR69" s="111" t="str">
        <f t="shared" ref="BR69:BR100" si="133">IF(BC69&gt;0,($G69*BC69*$F$26),"0")</f>
        <v>0</v>
      </c>
      <c r="BS69" s="111" t="str">
        <f t="shared" ref="BS69:BS100" si="134">IF(BD69&gt;0,($G69*BD69*$F$27),"0")</f>
        <v>0</v>
      </c>
      <c r="BT69" s="111" t="str">
        <f t="shared" ref="BT69:BT100" si="135">IF(BE69&gt;0,($G69*BE69*$F$28),"0")</f>
        <v>0</v>
      </c>
    </row>
    <row r="70" spans="1:72" ht="20.100000000000001" customHeight="1" thickBot="1" x14ac:dyDescent="0.35">
      <c r="A70" s="29"/>
      <c r="B70" s="81" t="s">
        <v>66</v>
      </c>
      <c r="C70" s="82">
        <v>0.59722222222222221</v>
      </c>
      <c r="D70" s="82" t="s">
        <v>295</v>
      </c>
      <c r="E70" s="82" t="s">
        <v>315</v>
      </c>
      <c r="F70" s="85">
        <v>161</v>
      </c>
      <c r="G70" s="85">
        <f>$F70*'Campaign Total'!$F$40</f>
        <v>161</v>
      </c>
      <c r="H70" s="112">
        <f t="shared" ref="H70" si="136">SUM(AQ70:BE70)</f>
        <v>0</v>
      </c>
      <c r="I70" s="13">
        <f t="shared" ref="I70" si="137">SUM(BF70:BT70)</f>
        <v>0</v>
      </c>
      <c r="K70" s="72"/>
      <c r="L70" s="72"/>
      <c r="M70" s="72"/>
      <c r="N70" s="72"/>
      <c r="O70" s="72"/>
      <c r="P70" s="74"/>
      <c r="Q70" s="74"/>
      <c r="R70" s="72"/>
      <c r="S70" s="72"/>
      <c r="T70" s="72"/>
      <c r="U70" s="72"/>
      <c r="V70" s="72"/>
      <c r="W70" s="74"/>
      <c r="X70" s="74"/>
      <c r="Y70" s="72"/>
      <c r="Z70" s="72"/>
      <c r="AA70" s="72"/>
      <c r="AB70" s="72"/>
      <c r="AC70" s="72"/>
      <c r="AD70" s="74"/>
      <c r="AE70" s="74"/>
      <c r="AF70" s="72"/>
      <c r="AG70" s="72"/>
      <c r="AH70" s="72"/>
      <c r="AI70" s="72"/>
      <c r="AJ70" s="72"/>
      <c r="AK70" s="74"/>
      <c r="AL70" s="74"/>
      <c r="AM70" s="72"/>
      <c r="AN70" s="72"/>
      <c r="AO70" s="72"/>
      <c r="AP70" s="109"/>
      <c r="AQ70" s="111">
        <f t="shared" si="106"/>
        <v>0</v>
      </c>
      <c r="AR70" s="111">
        <f t="shared" si="107"/>
        <v>0</v>
      </c>
      <c r="AS70" s="111">
        <f t="shared" si="108"/>
        <v>0</v>
      </c>
      <c r="AT70" s="111">
        <f t="shared" si="109"/>
        <v>0</v>
      </c>
      <c r="AU70" s="111">
        <f t="shared" si="110"/>
        <v>0</v>
      </c>
      <c r="AV70" s="111">
        <f t="shared" si="111"/>
        <v>0</v>
      </c>
      <c r="AW70" s="111">
        <f t="shared" si="112"/>
        <v>0</v>
      </c>
      <c r="AX70" s="111">
        <f t="shared" si="113"/>
        <v>0</v>
      </c>
      <c r="AY70" s="111">
        <f t="shared" si="114"/>
        <v>0</v>
      </c>
      <c r="AZ70" s="111">
        <f t="shared" si="115"/>
        <v>0</v>
      </c>
      <c r="BA70" s="111">
        <f t="shared" si="116"/>
        <v>0</v>
      </c>
      <c r="BB70" s="111">
        <f t="shared" si="117"/>
        <v>0</v>
      </c>
      <c r="BC70" s="111">
        <f t="shared" si="118"/>
        <v>0</v>
      </c>
      <c r="BD70" s="111">
        <f t="shared" si="119"/>
        <v>0</v>
      </c>
      <c r="BE70" s="111">
        <f t="shared" si="120"/>
        <v>0</v>
      </c>
      <c r="BF70" s="111" t="str">
        <f t="shared" ref="BF70" si="138">IF(AQ70&gt;0,($G70*AQ70*$F$14),"0")</f>
        <v>0</v>
      </c>
      <c r="BG70" s="111" t="str">
        <f t="shared" ref="BG70" si="139">IF(AR70&gt;0,($G70*AR70*$F$15),"0")</f>
        <v>0</v>
      </c>
      <c r="BH70" s="111" t="str">
        <f t="shared" ref="BH70" si="140">IF(AS70&gt;0,($G70*AS70*$F$16),"0")</f>
        <v>0</v>
      </c>
      <c r="BI70" s="111" t="str">
        <f t="shared" ref="BI70" si="141">IF(AT70&gt;0,($G70*AT70*$F$17),"0")</f>
        <v>0</v>
      </c>
      <c r="BJ70" s="111" t="str">
        <f t="shared" ref="BJ70" si="142">IF(AU70&gt;0,($G70*AU70*$F$18),"0")</f>
        <v>0</v>
      </c>
      <c r="BK70" s="111" t="str">
        <f t="shared" ref="BK70" si="143">IF(AV70&gt;0,($G70*AV70*$F$19),"0")</f>
        <v>0</v>
      </c>
      <c r="BL70" s="111" t="str">
        <f t="shared" ref="BL70" si="144">IF(AW70&gt;0,($G70*AW70*$F$20),"0")</f>
        <v>0</v>
      </c>
      <c r="BM70" s="111" t="str">
        <f t="shared" ref="BM70" si="145">IF(AX70&gt;0,($G70*AX70*$F$21),"0")</f>
        <v>0</v>
      </c>
      <c r="BN70" s="111" t="str">
        <f t="shared" ref="BN70" si="146">IF(AY70&gt;0,($G70*AY70*$F$22),"0")</f>
        <v>0</v>
      </c>
      <c r="BO70" s="111" t="str">
        <f t="shared" ref="BO70" si="147">IF(AZ70&gt;0,($G70*AZ70*$F$23),"0")</f>
        <v>0</v>
      </c>
      <c r="BP70" s="111" t="str">
        <f t="shared" ref="BP70" si="148">IF(BA70&gt;0,($G70*BA70*$F$24),"0")</f>
        <v>0</v>
      </c>
      <c r="BQ70" s="111" t="str">
        <f t="shared" ref="BQ70" si="149">IF(BB70&gt;0,($G70*BB70*$F$25),"0")</f>
        <v>0</v>
      </c>
      <c r="BR70" s="111" t="str">
        <f t="shared" ref="BR70" si="150">IF(BC70&gt;0,($G70*BC70*$F$26),"0")</f>
        <v>0</v>
      </c>
      <c r="BS70" s="111" t="str">
        <f t="shared" ref="BS70" si="151">IF(BD70&gt;0,($G70*BD70*$F$27),"0")</f>
        <v>0</v>
      </c>
      <c r="BT70" s="111" t="str">
        <f t="shared" ref="BT70" si="152">IF(BE70&gt;0,($G70*BE70*$F$28),"0")</f>
        <v>0</v>
      </c>
    </row>
    <row r="71" spans="1:72" ht="20.100000000000001" customHeight="1" thickBot="1" x14ac:dyDescent="0.35">
      <c r="A71" s="29"/>
      <c r="B71" s="78" t="s">
        <v>65</v>
      </c>
      <c r="C71" s="168">
        <v>0.60069444444444442</v>
      </c>
      <c r="D71" s="225" t="s">
        <v>415</v>
      </c>
      <c r="E71" s="225"/>
      <c r="F71" s="80"/>
      <c r="G71" s="80"/>
      <c r="H71" s="112"/>
      <c r="I71" s="13"/>
      <c r="K71" s="72"/>
      <c r="L71" s="72"/>
      <c r="M71" s="72"/>
      <c r="N71" s="72"/>
      <c r="O71" s="72"/>
      <c r="P71" s="73"/>
      <c r="Q71" s="73"/>
      <c r="R71" s="72"/>
      <c r="S71" s="72"/>
      <c r="T71" s="72"/>
      <c r="U71" s="72"/>
      <c r="V71" s="72"/>
      <c r="W71" s="73"/>
      <c r="X71" s="73"/>
      <c r="Y71" s="72"/>
      <c r="Z71" s="72"/>
      <c r="AA71" s="72"/>
      <c r="AB71" s="72"/>
      <c r="AC71" s="72"/>
      <c r="AD71" s="73"/>
      <c r="AE71" s="73"/>
      <c r="AF71" s="72"/>
      <c r="AG71" s="72"/>
      <c r="AH71" s="72"/>
      <c r="AI71" s="72"/>
      <c r="AJ71" s="72"/>
      <c r="AK71" s="73"/>
      <c r="AL71" s="73"/>
      <c r="AM71" s="72"/>
      <c r="AN71" s="72"/>
      <c r="AO71" s="72"/>
      <c r="AP71" s="109"/>
      <c r="AQ71" s="111">
        <f t="shared" si="106"/>
        <v>0</v>
      </c>
      <c r="AR71" s="111">
        <f t="shared" si="107"/>
        <v>0</v>
      </c>
      <c r="AS71" s="111">
        <f t="shared" si="108"/>
        <v>0</v>
      </c>
      <c r="AT71" s="111">
        <f t="shared" si="109"/>
        <v>0</v>
      </c>
      <c r="AU71" s="111">
        <f t="shared" si="110"/>
        <v>0</v>
      </c>
      <c r="AV71" s="111">
        <f t="shared" si="111"/>
        <v>0</v>
      </c>
      <c r="AW71" s="111">
        <f t="shared" si="112"/>
        <v>0</v>
      </c>
      <c r="AX71" s="111">
        <f t="shared" si="113"/>
        <v>0</v>
      </c>
      <c r="AY71" s="111">
        <f t="shared" si="114"/>
        <v>0</v>
      </c>
      <c r="AZ71" s="111">
        <f t="shared" si="115"/>
        <v>0</v>
      </c>
      <c r="BA71" s="111">
        <f t="shared" si="116"/>
        <v>0</v>
      </c>
      <c r="BB71" s="111">
        <f t="shared" si="117"/>
        <v>0</v>
      </c>
      <c r="BC71" s="111">
        <f t="shared" si="118"/>
        <v>0</v>
      </c>
      <c r="BD71" s="111">
        <f t="shared" si="119"/>
        <v>0</v>
      </c>
      <c r="BE71" s="111">
        <f t="shared" si="120"/>
        <v>0</v>
      </c>
      <c r="BF71" s="111" t="str">
        <f t="shared" si="121"/>
        <v>0</v>
      </c>
      <c r="BG71" s="111" t="str">
        <f t="shared" si="122"/>
        <v>0</v>
      </c>
      <c r="BH71" s="111" t="str">
        <f t="shared" si="123"/>
        <v>0</v>
      </c>
      <c r="BI71" s="111" t="str">
        <f t="shared" si="124"/>
        <v>0</v>
      </c>
      <c r="BJ71" s="111" t="str">
        <f t="shared" si="125"/>
        <v>0</v>
      </c>
      <c r="BK71" s="111" t="str">
        <f t="shared" si="126"/>
        <v>0</v>
      </c>
      <c r="BL71" s="111" t="str">
        <f t="shared" si="127"/>
        <v>0</v>
      </c>
      <c r="BM71" s="111" t="str">
        <f t="shared" si="128"/>
        <v>0</v>
      </c>
      <c r="BN71" s="111" t="str">
        <f t="shared" si="129"/>
        <v>0</v>
      </c>
      <c r="BO71" s="111" t="str">
        <f t="shared" si="130"/>
        <v>0</v>
      </c>
      <c r="BP71" s="111" t="str">
        <f t="shared" si="131"/>
        <v>0</v>
      </c>
      <c r="BQ71" s="111" t="str">
        <f t="shared" si="132"/>
        <v>0</v>
      </c>
      <c r="BR71" s="111" t="str">
        <f t="shared" si="133"/>
        <v>0</v>
      </c>
      <c r="BS71" s="111" t="str">
        <f t="shared" si="134"/>
        <v>0</v>
      </c>
      <c r="BT71" s="111" t="str">
        <f t="shared" si="135"/>
        <v>0</v>
      </c>
    </row>
    <row r="72" spans="1:72" ht="20.100000000000001" customHeight="1" thickBot="1" x14ac:dyDescent="0.35">
      <c r="A72" s="29"/>
      <c r="B72" s="78" t="s">
        <v>65</v>
      </c>
      <c r="C72" s="168">
        <v>0.60416666666666663</v>
      </c>
      <c r="D72" s="225" t="s">
        <v>415</v>
      </c>
      <c r="E72" s="225"/>
      <c r="F72" s="80"/>
      <c r="G72" s="80"/>
      <c r="H72" s="112"/>
      <c r="I72" s="13"/>
      <c r="K72" s="72"/>
      <c r="L72" s="72"/>
      <c r="M72" s="72"/>
      <c r="N72" s="72"/>
      <c r="O72" s="72"/>
      <c r="P72" s="73"/>
      <c r="Q72" s="73"/>
      <c r="R72" s="72"/>
      <c r="S72" s="72"/>
      <c r="T72" s="72"/>
      <c r="U72" s="72"/>
      <c r="V72" s="72"/>
      <c r="W72" s="73"/>
      <c r="X72" s="73"/>
      <c r="Y72" s="72"/>
      <c r="Z72" s="72"/>
      <c r="AA72" s="72"/>
      <c r="AB72" s="72"/>
      <c r="AC72" s="72"/>
      <c r="AD72" s="73"/>
      <c r="AE72" s="73"/>
      <c r="AF72" s="72"/>
      <c r="AG72" s="72"/>
      <c r="AH72" s="72"/>
      <c r="AI72" s="72"/>
      <c r="AJ72" s="72"/>
      <c r="AK72" s="73"/>
      <c r="AL72" s="73"/>
      <c r="AM72" s="72"/>
      <c r="AN72" s="72"/>
      <c r="AO72" s="72"/>
      <c r="AP72" s="109"/>
      <c r="AQ72" s="111">
        <f t="shared" si="106"/>
        <v>0</v>
      </c>
      <c r="AR72" s="111">
        <f t="shared" si="107"/>
        <v>0</v>
      </c>
      <c r="AS72" s="111">
        <f t="shared" si="108"/>
        <v>0</v>
      </c>
      <c r="AT72" s="111">
        <f t="shared" si="109"/>
        <v>0</v>
      </c>
      <c r="AU72" s="111">
        <f t="shared" si="110"/>
        <v>0</v>
      </c>
      <c r="AV72" s="111">
        <f t="shared" si="111"/>
        <v>0</v>
      </c>
      <c r="AW72" s="111">
        <f t="shared" si="112"/>
        <v>0</v>
      </c>
      <c r="AX72" s="111">
        <f t="shared" si="113"/>
        <v>0</v>
      </c>
      <c r="AY72" s="111">
        <f t="shared" si="114"/>
        <v>0</v>
      </c>
      <c r="AZ72" s="111">
        <f t="shared" si="115"/>
        <v>0</v>
      </c>
      <c r="BA72" s="111">
        <f t="shared" si="116"/>
        <v>0</v>
      </c>
      <c r="BB72" s="111">
        <f t="shared" si="117"/>
        <v>0</v>
      </c>
      <c r="BC72" s="111">
        <f t="shared" si="118"/>
        <v>0</v>
      </c>
      <c r="BD72" s="111">
        <f t="shared" si="119"/>
        <v>0</v>
      </c>
      <c r="BE72" s="111">
        <f t="shared" si="120"/>
        <v>0</v>
      </c>
      <c r="BF72" s="111" t="str">
        <f t="shared" si="121"/>
        <v>0</v>
      </c>
      <c r="BG72" s="111" t="str">
        <f t="shared" si="122"/>
        <v>0</v>
      </c>
      <c r="BH72" s="111" t="str">
        <f t="shared" si="123"/>
        <v>0</v>
      </c>
      <c r="BI72" s="111" t="str">
        <f t="shared" si="124"/>
        <v>0</v>
      </c>
      <c r="BJ72" s="111" t="str">
        <f t="shared" si="125"/>
        <v>0</v>
      </c>
      <c r="BK72" s="111" t="str">
        <f t="shared" si="126"/>
        <v>0</v>
      </c>
      <c r="BL72" s="111" t="str">
        <f t="shared" si="127"/>
        <v>0</v>
      </c>
      <c r="BM72" s="111" t="str">
        <f t="shared" si="128"/>
        <v>0</v>
      </c>
      <c r="BN72" s="111" t="str">
        <f t="shared" si="129"/>
        <v>0</v>
      </c>
      <c r="BO72" s="111" t="str">
        <f t="shared" si="130"/>
        <v>0</v>
      </c>
      <c r="BP72" s="111" t="str">
        <f t="shared" si="131"/>
        <v>0</v>
      </c>
      <c r="BQ72" s="111" t="str">
        <f t="shared" si="132"/>
        <v>0</v>
      </c>
      <c r="BR72" s="111" t="str">
        <f t="shared" si="133"/>
        <v>0</v>
      </c>
      <c r="BS72" s="111" t="str">
        <f t="shared" si="134"/>
        <v>0</v>
      </c>
      <c r="BT72" s="111" t="str">
        <f t="shared" si="135"/>
        <v>0</v>
      </c>
    </row>
    <row r="73" spans="1:72" ht="20.100000000000001" customHeight="1" thickBot="1" x14ac:dyDescent="0.35">
      <c r="A73" s="29"/>
      <c r="B73" s="78" t="s">
        <v>65</v>
      </c>
      <c r="C73" s="168">
        <v>0.61458333333333337</v>
      </c>
      <c r="D73" s="226" t="s">
        <v>150</v>
      </c>
      <c r="E73" s="226"/>
      <c r="F73" s="80"/>
      <c r="G73" s="80"/>
      <c r="H73" s="112"/>
      <c r="I73" s="13"/>
      <c r="K73" s="72"/>
      <c r="L73" s="72"/>
      <c r="M73" s="72"/>
      <c r="N73" s="72"/>
      <c r="O73" s="72"/>
      <c r="P73" s="73"/>
      <c r="Q73" s="73"/>
      <c r="R73" s="72"/>
      <c r="S73" s="72"/>
      <c r="T73" s="72"/>
      <c r="U73" s="72"/>
      <c r="V73" s="72"/>
      <c r="W73" s="73"/>
      <c r="X73" s="73"/>
      <c r="Y73" s="72"/>
      <c r="Z73" s="72"/>
      <c r="AA73" s="72"/>
      <c r="AB73" s="72"/>
      <c r="AC73" s="72"/>
      <c r="AD73" s="73"/>
      <c r="AE73" s="73"/>
      <c r="AF73" s="72"/>
      <c r="AG73" s="72"/>
      <c r="AH73" s="72"/>
      <c r="AI73" s="72"/>
      <c r="AJ73" s="72"/>
      <c r="AK73" s="73"/>
      <c r="AL73" s="73"/>
      <c r="AM73" s="72"/>
      <c r="AN73" s="72"/>
      <c r="AO73" s="72"/>
      <c r="AP73" s="109"/>
      <c r="AQ73" s="111">
        <f t="shared" si="106"/>
        <v>0</v>
      </c>
      <c r="AR73" s="111">
        <f t="shared" si="107"/>
        <v>0</v>
      </c>
      <c r="AS73" s="111">
        <f t="shared" si="108"/>
        <v>0</v>
      </c>
      <c r="AT73" s="111">
        <f t="shared" si="109"/>
        <v>0</v>
      </c>
      <c r="AU73" s="111">
        <f t="shared" si="110"/>
        <v>0</v>
      </c>
      <c r="AV73" s="111">
        <f t="shared" si="111"/>
        <v>0</v>
      </c>
      <c r="AW73" s="111">
        <f t="shared" si="112"/>
        <v>0</v>
      </c>
      <c r="AX73" s="111">
        <f t="shared" si="113"/>
        <v>0</v>
      </c>
      <c r="AY73" s="111">
        <f t="shared" si="114"/>
        <v>0</v>
      </c>
      <c r="AZ73" s="111">
        <f t="shared" si="115"/>
        <v>0</v>
      </c>
      <c r="BA73" s="111">
        <f t="shared" si="116"/>
        <v>0</v>
      </c>
      <c r="BB73" s="111">
        <f t="shared" si="117"/>
        <v>0</v>
      </c>
      <c r="BC73" s="111">
        <f t="shared" si="118"/>
        <v>0</v>
      </c>
      <c r="BD73" s="111">
        <f t="shared" si="119"/>
        <v>0</v>
      </c>
      <c r="BE73" s="111">
        <f t="shared" si="120"/>
        <v>0</v>
      </c>
      <c r="BF73" s="111" t="str">
        <f t="shared" si="121"/>
        <v>0</v>
      </c>
      <c r="BG73" s="111" t="str">
        <f t="shared" si="122"/>
        <v>0</v>
      </c>
      <c r="BH73" s="111" t="str">
        <f t="shared" si="123"/>
        <v>0</v>
      </c>
      <c r="BI73" s="111" t="str">
        <f t="shared" si="124"/>
        <v>0</v>
      </c>
      <c r="BJ73" s="111" t="str">
        <f t="shared" si="125"/>
        <v>0</v>
      </c>
      <c r="BK73" s="111" t="str">
        <f t="shared" si="126"/>
        <v>0</v>
      </c>
      <c r="BL73" s="111" t="str">
        <f t="shared" si="127"/>
        <v>0</v>
      </c>
      <c r="BM73" s="111" t="str">
        <f t="shared" si="128"/>
        <v>0</v>
      </c>
      <c r="BN73" s="111" t="str">
        <f t="shared" si="129"/>
        <v>0</v>
      </c>
      <c r="BO73" s="111" t="str">
        <f t="shared" si="130"/>
        <v>0</v>
      </c>
      <c r="BP73" s="111" t="str">
        <f t="shared" si="131"/>
        <v>0</v>
      </c>
      <c r="BQ73" s="111" t="str">
        <f t="shared" si="132"/>
        <v>0</v>
      </c>
      <c r="BR73" s="111" t="str">
        <f t="shared" si="133"/>
        <v>0</v>
      </c>
      <c r="BS73" s="111" t="str">
        <f t="shared" si="134"/>
        <v>0</v>
      </c>
      <c r="BT73" s="111" t="str">
        <f t="shared" si="135"/>
        <v>0</v>
      </c>
    </row>
    <row r="74" spans="1:72" ht="22.5" customHeight="1" thickBot="1" x14ac:dyDescent="0.35">
      <c r="A74" s="29"/>
      <c r="B74" s="78" t="s">
        <v>65</v>
      </c>
      <c r="C74" s="169">
        <v>0.625</v>
      </c>
      <c r="D74" s="168" t="s">
        <v>396</v>
      </c>
      <c r="E74" s="168" t="s">
        <v>397</v>
      </c>
      <c r="F74" s="80"/>
      <c r="G74" s="80"/>
      <c r="H74" s="112"/>
      <c r="I74" s="13"/>
      <c r="K74" s="72"/>
      <c r="L74" s="72"/>
      <c r="M74" s="72"/>
      <c r="N74" s="72"/>
      <c r="O74" s="72"/>
      <c r="P74" s="73"/>
      <c r="Q74" s="73"/>
      <c r="R74" s="72"/>
      <c r="S74" s="72"/>
      <c r="T74" s="72"/>
      <c r="U74" s="72"/>
      <c r="V74" s="72"/>
      <c r="W74" s="73"/>
      <c r="X74" s="73"/>
      <c r="Y74" s="72"/>
      <c r="Z74" s="72"/>
      <c r="AA74" s="72"/>
      <c r="AB74" s="72"/>
      <c r="AC74" s="72"/>
      <c r="AD74" s="73"/>
      <c r="AE74" s="73"/>
      <c r="AF74" s="72"/>
      <c r="AG74" s="72"/>
      <c r="AH74" s="72"/>
      <c r="AI74" s="72"/>
      <c r="AJ74" s="72"/>
      <c r="AK74" s="73"/>
      <c r="AL74" s="73"/>
      <c r="AM74" s="72"/>
      <c r="AN74" s="72"/>
      <c r="AO74" s="72"/>
      <c r="AP74" s="109"/>
      <c r="AQ74" s="111">
        <f t="shared" si="106"/>
        <v>0</v>
      </c>
      <c r="AR74" s="111">
        <f t="shared" si="107"/>
        <v>0</v>
      </c>
      <c r="AS74" s="111">
        <f t="shared" si="108"/>
        <v>0</v>
      </c>
      <c r="AT74" s="111">
        <f t="shared" si="109"/>
        <v>0</v>
      </c>
      <c r="AU74" s="111">
        <f t="shared" si="110"/>
        <v>0</v>
      </c>
      <c r="AV74" s="111">
        <f t="shared" si="111"/>
        <v>0</v>
      </c>
      <c r="AW74" s="111">
        <f t="shared" si="112"/>
        <v>0</v>
      </c>
      <c r="AX74" s="111">
        <f t="shared" si="113"/>
        <v>0</v>
      </c>
      <c r="AY74" s="111">
        <f t="shared" si="114"/>
        <v>0</v>
      </c>
      <c r="AZ74" s="111">
        <f t="shared" si="115"/>
        <v>0</v>
      </c>
      <c r="BA74" s="111">
        <f t="shared" si="116"/>
        <v>0</v>
      </c>
      <c r="BB74" s="111">
        <f t="shared" si="117"/>
        <v>0</v>
      </c>
      <c r="BC74" s="111">
        <f t="shared" si="118"/>
        <v>0</v>
      </c>
      <c r="BD74" s="111">
        <f t="shared" si="119"/>
        <v>0</v>
      </c>
      <c r="BE74" s="111">
        <f t="shared" si="120"/>
        <v>0</v>
      </c>
      <c r="BF74" s="111" t="str">
        <f t="shared" si="121"/>
        <v>0</v>
      </c>
      <c r="BG74" s="111" t="str">
        <f t="shared" si="122"/>
        <v>0</v>
      </c>
      <c r="BH74" s="111" t="str">
        <f t="shared" si="123"/>
        <v>0</v>
      </c>
      <c r="BI74" s="111" t="str">
        <f t="shared" si="124"/>
        <v>0</v>
      </c>
      <c r="BJ74" s="111" t="str">
        <f t="shared" si="125"/>
        <v>0</v>
      </c>
      <c r="BK74" s="111" t="str">
        <f t="shared" si="126"/>
        <v>0</v>
      </c>
      <c r="BL74" s="111" t="str">
        <f t="shared" si="127"/>
        <v>0</v>
      </c>
      <c r="BM74" s="111" t="str">
        <f t="shared" si="128"/>
        <v>0</v>
      </c>
      <c r="BN74" s="111" t="str">
        <f t="shared" si="129"/>
        <v>0</v>
      </c>
      <c r="BO74" s="111" t="str">
        <f t="shared" si="130"/>
        <v>0</v>
      </c>
      <c r="BP74" s="111" t="str">
        <f t="shared" si="131"/>
        <v>0</v>
      </c>
      <c r="BQ74" s="111" t="str">
        <f t="shared" si="132"/>
        <v>0</v>
      </c>
      <c r="BR74" s="111" t="str">
        <f t="shared" si="133"/>
        <v>0</v>
      </c>
      <c r="BS74" s="111" t="str">
        <f t="shared" si="134"/>
        <v>0</v>
      </c>
      <c r="BT74" s="111" t="str">
        <f t="shared" si="135"/>
        <v>0</v>
      </c>
    </row>
    <row r="75" spans="1:72" ht="20.100000000000001" customHeight="1" thickBot="1" x14ac:dyDescent="0.35">
      <c r="A75" s="30"/>
      <c r="B75" s="81" t="s">
        <v>66</v>
      </c>
      <c r="C75" s="82">
        <v>0.64236111111111105</v>
      </c>
      <c r="D75" s="82" t="s">
        <v>296</v>
      </c>
      <c r="E75" s="82" t="s">
        <v>316</v>
      </c>
      <c r="F75" s="85">
        <v>195</v>
      </c>
      <c r="G75" s="85">
        <f>$F75*'Campaign Total'!$F$40</f>
        <v>195</v>
      </c>
      <c r="H75" s="112">
        <f t="shared" si="38"/>
        <v>0</v>
      </c>
      <c r="I75" s="13">
        <f t="shared" si="39"/>
        <v>0</v>
      </c>
      <c r="K75" s="72"/>
      <c r="L75" s="72"/>
      <c r="M75" s="72"/>
      <c r="N75" s="72"/>
      <c r="O75" s="72"/>
      <c r="P75" s="74"/>
      <c r="Q75" s="74"/>
      <c r="R75" s="72"/>
      <c r="S75" s="72"/>
      <c r="T75" s="72"/>
      <c r="U75" s="72"/>
      <c r="V75" s="72"/>
      <c r="W75" s="74"/>
      <c r="X75" s="74"/>
      <c r="Y75" s="72"/>
      <c r="Z75" s="72"/>
      <c r="AA75" s="72"/>
      <c r="AB75" s="72"/>
      <c r="AC75" s="72"/>
      <c r="AD75" s="74"/>
      <c r="AE75" s="74"/>
      <c r="AF75" s="72"/>
      <c r="AG75" s="72"/>
      <c r="AH75" s="72"/>
      <c r="AI75" s="72"/>
      <c r="AJ75" s="72"/>
      <c r="AK75" s="74"/>
      <c r="AL75" s="74"/>
      <c r="AM75" s="72"/>
      <c r="AN75" s="72"/>
      <c r="AO75" s="72"/>
      <c r="AP75" s="109"/>
      <c r="AQ75" s="111">
        <f t="shared" si="106"/>
        <v>0</v>
      </c>
      <c r="AR75" s="111">
        <f t="shared" si="107"/>
        <v>0</v>
      </c>
      <c r="AS75" s="111">
        <f t="shared" si="108"/>
        <v>0</v>
      </c>
      <c r="AT75" s="111">
        <f t="shared" si="109"/>
        <v>0</v>
      </c>
      <c r="AU75" s="111">
        <f t="shared" si="110"/>
        <v>0</v>
      </c>
      <c r="AV75" s="111">
        <f t="shared" si="111"/>
        <v>0</v>
      </c>
      <c r="AW75" s="111">
        <f t="shared" si="112"/>
        <v>0</v>
      </c>
      <c r="AX75" s="111">
        <f t="shared" si="113"/>
        <v>0</v>
      </c>
      <c r="AY75" s="111">
        <f t="shared" si="114"/>
        <v>0</v>
      </c>
      <c r="AZ75" s="111">
        <f t="shared" si="115"/>
        <v>0</v>
      </c>
      <c r="BA75" s="111">
        <f t="shared" si="116"/>
        <v>0</v>
      </c>
      <c r="BB75" s="111">
        <f t="shared" si="117"/>
        <v>0</v>
      </c>
      <c r="BC75" s="111">
        <f t="shared" si="118"/>
        <v>0</v>
      </c>
      <c r="BD75" s="111">
        <f t="shared" si="119"/>
        <v>0</v>
      </c>
      <c r="BE75" s="111">
        <f t="shared" si="120"/>
        <v>0</v>
      </c>
      <c r="BF75" s="111" t="str">
        <f t="shared" si="121"/>
        <v>0</v>
      </c>
      <c r="BG75" s="111" t="str">
        <f t="shared" si="122"/>
        <v>0</v>
      </c>
      <c r="BH75" s="111" t="str">
        <f t="shared" si="123"/>
        <v>0</v>
      </c>
      <c r="BI75" s="111" t="str">
        <f t="shared" si="124"/>
        <v>0</v>
      </c>
      <c r="BJ75" s="111" t="str">
        <f t="shared" si="125"/>
        <v>0</v>
      </c>
      <c r="BK75" s="111" t="str">
        <f t="shared" si="126"/>
        <v>0</v>
      </c>
      <c r="BL75" s="111" t="str">
        <f t="shared" si="127"/>
        <v>0</v>
      </c>
      <c r="BM75" s="111" t="str">
        <f t="shared" si="128"/>
        <v>0</v>
      </c>
      <c r="BN75" s="111" t="str">
        <f t="shared" si="129"/>
        <v>0</v>
      </c>
      <c r="BO75" s="111" t="str">
        <f t="shared" si="130"/>
        <v>0</v>
      </c>
      <c r="BP75" s="111" t="str">
        <f t="shared" si="131"/>
        <v>0</v>
      </c>
      <c r="BQ75" s="111" t="str">
        <f t="shared" si="132"/>
        <v>0</v>
      </c>
      <c r="BR75" s="111" t="str">
        <f t="shared" si="133"/>
        <v>0</v>
      </c>
      <c r="BS75" s="111" t="str">
        <f t="shared" si="134"/>
        <v>0</v>
      </c>
      <c r="BT75" s="111" t="str">
        <f t="shared" si="135"/>
        <v>0</v>
      </c>
    </row>
    <row r="76" spans="1:72" ht="20.100000000000001" customHeight="1" thickBot="1" x14ac:dyDescent="0.35">
      <c r="A76" s="29"/>
      <c r="B76" s="78" t="s">
        <v>65</v>
      </c>
      <c r="C76" s="168">
        <v>0.64583333333333337</v>
      </c>
      <c r="D76" s="233" t="s">
        <v>84</v>
      </c>
      <c r="E76" s="233"/>
      <c r="F76" s="80"/>
      <c r="G76" s="80"/>
      <c r="H76" s="112"/>
      <c r="I76" s="13"/>
      <c r="K76" s="72"/>
      <c r="L76" s="72"/>
      <c r="M76" s="72"/>
      <c r="N76" s="72"/>
      <c r="O76" s="72"/>
      <c r="P76" s="73"/>
      <c r="Q76" s="73"/>
      <c r="R76" s="72"/>
      <c r="S76" s="72"/>
      <c r="T76" s="72"/>
      <c r="U76" s="72"/>
      <c r="V76" s="72"/>
      <c r="W76" s="73"/>
      <c r="X76" s="73"/>
      <c r="Y76" s="72"/>
      <c r="Z76" s="72"/>
      <c r="AA76" s="72"/>
      <c r="AB76" s="72"/>
      <c r="AC76" s="72"/>
      <c r="AD76" s="73"/>
      <c r="AE76" s="73"/>
      <c r="AF76" s="72"/>
      <c r="AG76" s="72"/>
      <c r="AH76" s="72"/>
      <c r="AI76" s="72"/>
      <c r="AJ76" s="72"/>
      <c r="AK76" s="73"/>
      <c r="AL76" s="73"/>
      <c r="AM76" s="72"/>
      <c r="AN76" s="72"/>
      <c r="AO76" s="72"/>
      <c r="AP76" s="109"/>
      <c r="AQ76" s="111">
        <f t="shared" si="106"/>
        <v>0</v>
      </c>
      <c r="AR76" s="111">
        <f t="shared" si="107"/>
        <v>0</v>
      </c>
      <c r="AS76" s="111">
        <f t="shared" si="108"/>
        <v>0</v>
      </c>
      <c r="AT76" s="111">
        <f t="shared" si="109"/>
        <v>0</v>
      </c>
      <c r="AU76" s="111">
        <f t="shared" si="110"/>
        <v>0</v>
      </c>
      <c r="AV76" s="111">
        <f t="shared" si="111"/>
        <v>0</v>
      </c>
      <c r="AW76" s="111">
        <f t="shared" si="112"/>
        <v>0</v>
      </c>
      <c r="AX76" s="111">
        <f t="shared" si="113"/>
        <v>0</v>
      </c>
      <c r="AY76" s="111">
        <f t="shared" si="114"/>
        <v>0</v>
      </c>
      <c r="AZ76" s="111">
        <f t="shared" si="115"/>
        <v>0</v>
      </c>
      <c r="BA76" s="111">
        <f t="shared" si="116"/>
        <v>0</v>
      </c>
      <c r="BB76" s="111">
        <f t="shared" si="117"/>
        <v>0</v>
      </c>
      <c r="BC76" s="111">
        <f t="shared" si="118"/>
        <v>0</v>
      </c>
      <c r="BD76" s="111">
        <f t="shared" si="119"/>
        <v>0</v>
      </c>
      <c r="BE76" s="111">
        <f t="shared" si="120"/>
        <v>0</v>
      </c>
      <c r="BF76" s="111" t="str">
        <f t="shared" si="121"/>
        <v>0</v>
      </c>
      <c r="BG76" s="111" t="str">
        <f t="shared" si="122"/>
        <v>0</v>
      </c>
      <c r="BH76" s="111" t="str">
        <f t="shared" si="123"/>
        <v>0</v>
      </c>
      <c r="BI76" s="111" t="str">
        <f t="shared" si="124"/>
        <v>0</v>
      </c>
      <c r="BJ76" s="111" t="str">
        <f t="shared" si="125"/>
        <v>0</v>
      </c>
      <c r="BK76" s="111" t="str">
        <f t="shared" si="126"/>
        <v>0</v>
      </c>
      <c r="BL76" s="111" t="str">
        <f t="shared" si="127"/>
        <v>0</v>
      </c>
      <c r="BM76" s="111" t="str">
        <f t="shared" si="128"/>
        <v>0</v>
      </c>
      <c r="BN76" s="111" t="str">
        <f t="shared" si="129"/>
        <v>0</v>
      </c>
      <c r="BO76" s="111" t="str">
        <f t="shared" si="130"/>
        <v>0</v>
      </c>
      <c r="BP76" s="111" t="str">
        <f t="shared" si="131"/>
        <v>0</v>
      </c>
      <c r="BQ76" s="111" t="str">
        <f t="shared" si="132"/>
        <v>0</v>
      </c>
      <c r="BR76" s="111" t="str">
        <f t="shared" si="133"/>
        <v>0</v>
      </c>
      <c r="BS76" s="111" t="str">
        <f t="shared" si="134"/>
        <v>0</v>
      </c>
      <c r="BT76" s="111" t="str">
        <f t="shared" si="135"/>
        <v>0</v>
      </c>
    </row>
    <row r="77" spans="1:72" ht="20.100000000000001" customHeight="1" thickBot="1" x14ac:dyDescent="0.35">
      <c r="A77" s="29"/>
      <c r="B77" s="81" t="s">
        <v>66</v>
      </c>
      <c r="C77" s="82">
        <v>0.65486111111111112</v>
      </c>
      <c r="D77" s="82" t="s">
        <v>398</v>
      </c>
      <c r="E77" s="82" t="s">
        <v>399</v>
      </c>
      <c r="F77" s="85">
        <v>282</v>
      </c>
      <c r="G77" s="85">
        <f>$F77*'Campaign Total'!$F$40</f>
        <v>282</v>
      </c>
      <c r="H77" s="112">
        <f t="shared" si="38"/>
        <v>0</v>
      </c>
      <c r="I77" s="13">
        <f t="shared" si="39"/>
        <v>0</v>
      </c>
      <c r="K77" s="72"/>
      <c r="L77" s="72"/>
      <c r="M77" s="72"/>
      <c r="N77" s="72"/>
      <c r="O77" s="72"/>
      <c r="P77" s="74"/>
      <c r="Q77" s="74"/>
      <c r="R77" s="72"/>
      <c r="S77" s="72"/>
      <c r="T77" s="72"/>
      <c r="U77" s="72"/>
      <c r="V77" s="72"/>
      <c r="W77" s="74"/>
      <c r="X77" s="74"/>
      <c r="Y77" s="72"/>
      <c r="Z77" s="72"/>
      <c r="AA77" s="72"/>
      <c r="AB77" s="72"/>
      <c r="AC77" s="72"/>
      <c r="AD77" s="74"/>
      <c r="AE77" s="74"/>
      <c r="AF77" s="72"/>
      <c r="AG77" s="72"/>
      <c r="AH77" s="72"/>
      <c r="AI77" s="72"/>
      <c r="AJ77" s="72"/>
      <c r="AK77" s="74"/>
      <c r="AL77" s="74"/>
      <c r="AM77" s="72"/>
      <c r="AN77" s="72"/>
      <c r="AO77" s="72"/>
      <c r="AP77" s="109"/>
      <c r="AQ77" s="111">
        <f t="shared" si="106"/>
        <v>0</v>
      </c>
      <c r="AR77" s="111">
        <f t="shared" si="107"/>
        <v>0</v>
      </c>
      <c r="AS77" s="111">
        <f t="shared" si="108"/>
        <v>0</v>
      </c>
      <c r="AT77" s="111">
        <f t="shared" si="109"/>
        <v>0</v>
      </c>
      <c r="AU77" s="111">
        <f t="shared" si="110"/>
        <v>0</v>
      </c>
      <c r="AV77" s="111">
        <f t="shared" si="111"/>
        <v>0</v>
      </c>
      <c r="AW77" s="111">
        <f t="shared" si="112"/>
        <v>0</v>
      </c>
      <c r="AX77" s="111">
        <f t="shared" si="113"/>
        <v>0</v>
      </c>
      <c r="AY77" s="111">
        <f t="shared" si="114"/>
        <v>0</v>
      </c>
      <c r="AZ77" s="111">
        <f t="shared" si="115"/>
        <v>0</v>
      </c>
      <c r="BA77" s="111">
        <f t="shared" si="116"/>
        <v>0</v>
      </c>
      <c r="BB77" s="111">
        <f t="shared" si="117"/>
        <v>0</v>
      </c>
      <c r="BC77" s="111">
        <f t="shared" si="118"/>
        <v>0</v>
      </c>
      <c r="BD77" s="111">
        <f t="shared" si="119"/>
        <v>0</v>
      </c>
      <c r="BE77" s="111">
        <f t="shared" si="120"/>
        <v>0</v>
      </c>
      <c r="BF77" s="111" t="str">
        <f t="shared" si="121"/>
        <v>0</v>
      </c>
      <c r="BG77" s="111" t="str">
        <f t="shared" si="122"/>
        <v>0</v>
      </c>
      <c r="BH77" s="111" t="str">
        <f t="shared" si="123"/>
        <v>0</v>
      </c>
      <c r="BI77" s="111" t="str">
        <f t="shared" si="124"/>
        <v>0</v>
      </c>
      <c r="BJ77" s="111" t="str">
        <f t="shared" si="125"/>
        <v>0</v>
      </c>
      <c r="BK77" s="111" t="str">
        <f t="shared" si="126"/>
        <v>0</v>
      </c>
      <c r="BL77" s="111" t="str">
        <f t="shared" si="127"/>
        <v>0</v>
      </c>
      <c r="BM77" s="111" t="str">
        <f t="shared" si="128"/>
        <v>0</v>
      </c>
      <c r="BN77" s="111" t="str">
        <f t="shared" si="129"/>
        <v>0</v>
      </c>
      <c r="BO77" s="111" t="str">
        <f t="shared" si="130"/>
        <v>0</v>
      </c>
      <c r="BP77" s="111" t="str">
        <f t="shared" si="131"/>
        <v>0</v>
      </c>
      <c r="BQ77" s="111" t="str">
        <f t="shared" si="132"/>
        <v>0</v>
      </c>
      <c r="BR77" s="111" t="str">
        <f t="shared" si="133"/>
        <v>0</v>
      </c>
      <c r="BS77" s="111" t="str">
        <f t="shared" si="134"/>
        <v>0</v>
      </c>
      <c r="BT77" s="111" t="str">
        <f t="shared" si="135"/>
        <v>0</v>
      </c>
    </row>
    <row r="78" spans="1:72" ht="20.100000000000001" customHeight="1" thickBot="1" x14ac:dyDescent="0.35">
      <c r="A78" s="29"/>
      <c r="B78" s="78" t="s">
        <v>65</v>
      </c>
      <c r="C78" s="168">
        <v>0.65625</v>
      </c>
      <c r="D78" s="226" t="s">
        <v>150</v>
      </c>
      <c r="E78" s="226"/>
      <c r="F78" s="80"/>
      <c r="G78" s="80"/>
      <c r="H78" s="112"/>
      <c r="I78" s="13"/>
      <c r="K78" s="72"/>
      <c r="L78" s="72"/>
      <c r="M78" s="72"/>
      <c r="N78" s="72"/>
      <c r="O78" s="72"/>
      <c r="P78" s="73"/>
      <c r="Q78" s="73"/>
      <c r="R78" s="72"/>
      <c r="S78" s="72"/>
      <c r="T78" s="72"/>
      <c r="U78" s="72"/>
      <c r="V78" s="72"/>
      <c r="W78" s="73"/>
      <c r="X78" s="73"/>
      <c r="Y78" s="72"/>
      <c r="Z78" s="72"/>
      <c r="AA78" s="72"/>
      <c r="AB78" s="72"/>
      <c r="AC78" s="72"/>
      <c r="AD78" s="73"/>
      <c r="AE78" s="73"/>
      <c r="AF78" s="72"/>
      <c r="AG78" s="72"/>
      <c r="AH78" s="72"/>
      <c r="AI78" s="72"/>
      <c r="AJ78" s="72"/>
      <c r="AK78" s="73"/>
      <c r="AL78" s="73"/>
      <c r="AM78" s="72"/>
      <c r="AN78" s="72"/>
      <c r="AO78" s="72"/>
      <c r="AP78" s="109"/>
      <c r="AQ78" s="111">
        <f t="shared" si="106"/>
        <v>0</v>
      </c>
      <c r="AR78" s="111">
        <f t="shared" si="107"/>
        <v>0</v>
      </c>
      <c r="AS78" s="111">
        <f t="shared" si="108"/>
        <v>0</v>
      </c>
      <c r="AT78" s="111">
        <f t="shared" si="109"/>
        <v>0</v>
      </c>
      <c r="AU78" s="111">
        <f t="shared" si="110"/>
        <v>0</v>
      </c>
      <c r="AV78" s="111">
        <f t="shared" si="111"/>
        <v>0</v>
      </c>
      <c r="AW78" s="111">
        <f t="shared" si="112"/>
        <v>0</v>
      </c>
      <c r="AX78" s="111">
        <f t="shared" si="113"/>
        <v>0</v>
      </c>
      <c r="AY78" s="111">
        <f t="shared" si="114"/>
        <v>0</v>
      </c>
      <c r="AZ78" s="111">
        <f t="shared" si="115"/>
        <v>0</v>
      </c>
      <c r="BA78" s="111">
        <f t="shared" si="116"/>
        <v>0</v>
      </c>
      <c r="BB78" s="111">
        <f t="shared" si="117"/>
        <v>0</v>
      </c>
      <c r="BC78" s="111">
        <f t="shared" si="118"/>
        <v>0</v>
      </c>
      <c r="BD78" s="111">
        <f t="shared" si="119"/>
        <v>0</v>
      </c>
      <c r="BE78" s="111">
        <f t="shared" si="120"/>
        <v>0</v>
      </c>
      <c r="BF78" s="111" t="str">
        <f t="shared" si="121"/>
        <v>0</v>
      </c>
      <c r="BG78" s="111" t="str">
        <f t="shared" si="122"/>
        <v>0</v>
      </c>
      <c r="BH78" s="111" t="str">
        <f t="shared" si="123"/>
        <v>0</v>
      </c>
      <c r="BI78" s="111" t="str">
        <f t="shared" si="124"/>
        <v>0</v>
      </c>
      <c r="BJ78" s="111" t="str">
        <f t="shared" si="125"/>
        <v>0</v>
      </c>
      <c r="BK78" s="111" t="str">
        <f t="shared" si="126"/>
        <v>0</v>
      </c>
      <c r="BL78" s="111" t="str">
        <f t="shared" si="127"/>
        <v>0</v>
      </c>
      <c r="BM78" s="111" t="str">
        <f t="shared" si="128"/>
        <v>0</v>
      </c>
      <c r="BN78" s="111" t="str">
        <f t="shared" si="129"/>
        <v>0</v>
      </c>
      <c r="BO78" s="111" t="str">
        <f t="shared" si="130"/>
        <v>0</v>
      </c>
      <c r="BP78" s="111" t="str">
        <f t="shared" si="131"/>
        <v>0</v>
      </c>
      <c r="BQ78" s="111" t="str">
        <f t="shared" si="132"/>
        <v>0</v>
      </c>
      <c r="BR78" s="111" t="str">
        <f t="shared" si="133"/>
        <v>0</v>
      </c>
      <c r="BS78" s="111" t="str">
        <f t="shared" si="134"/>
        <v>0</v>
      </c>
      <c r="BT78" s="111" t="str">
        <f t="shared" si="135"/>
        <v>0</v>
      </c>
    </row>
    <row r="79" spans="1:72" ht="20.100000000000001" customHeight="1" thickBot="1" x14ac:dyDescent="0.35">
      <c r="A79" s="29"/>
      <c r="B79" s="78" t="s">
        <v>65</v>
      </c>
      <c r="C79" s="168">
        <v>0.66666666666666663</v>
      </c>
      <c r="D79" s="168" t="s">
        <v>104</v>
      </c>
      <c r="E79" s="168" t="s">
        <v>78</v>
      </c>
      <c r="F79" s="80"/>
      <c r="G79" s="80"/>
      <c r="H79" s="112"/>
      <c r="I79" s="13"/>
      <c r="K79" s="72"/>
      <c r="L79" s="72"/>
      <c r="M79" s="72"/>
      <c r="N79" s="72"/>
      <c r="O79" s="72"/>
      <c r="P79" s="73"/>
      <c r="Q79" s="73"/>
      <c r="R79" s="72"/>
      <c r="S79" s="72"/>
      <c r="T79" s="72"/>
      <c r="U79" s="72"/>
      <c r="V79" s="72"/>
      <c r="W79" s="73"/>
      <c r="X79" s="73"/>
      <c r="Y79" s="72"/>
      <c r="Z79" s="72"/>
      <c r="AA79" s="72"/>
      <c r="AB79" s="72"/>
      <c r="AC79" s="72"/>
      <c r="AD79" s="73"/>
      <c r="AE79" s="73"/>
      <c r="AF79" s="72"/>
      <c r="AG79" s="72"/>
      <c r="AH79" s="72"/>
      <c r="AI79" s="72"/>
      <c r="AJ79" s="72"/>
      <c r="AK79" s="73"/>
      <c r="AL79" s="73"/>
      <c r="AM79" s="72"/>
      <c r="AN79" s="72"/>
      <c r="AO79" s="72"/>
      <c r="AP79" s="109"/>
      <c r="AQ79" s="111">
        <f t="shared" si="106"/>
        <v>0</v>
      </c>
      <c r="AR79" s="111">
        <f t="shared" si="107"/>
        <v>0</v>
      </c>
      <c r="AS79" s="111">
        <f t="shared" si="108"/>
        <v>0</v>
      </c>
      <c r="AT79" s="111">
        <f t="shared" si="109"/>
        <v>0</v>
      </c>
      <c r="AU79" s="111">
        <f t="shared" si="110"/>
        <v>0</v>
      </c>
      <c r="AV79" s="111">
        <f t="shared" si="111"/>
        <v>0</v>
      </c>
      <c r="AW79" s="111">
        <f t="shared" si="112"/>
        <v>0</v>
      </c>
      <c r="AX79" s="111">
        <f t="shared" si="113"/>
        <v>0</v>
      </c>
      <c r="AY79" s="111">
        <f t="shared" si="114"/>
        <v>0</v>
      </c>
      <c r="AZ79" s="111">
        <f t="shared" si="115"/>
        <v>0</v>
      </c>
      <c r="BA79" s="111">
        <f t="shared" si="116"/>
        <v>0</v>
      </c>
      <c r="BB79" s="111">
        <f t="shared" si="117"/>
        <v>0</v>
      </c>
      <c r="BC79" s="111">
        <f t="shared" si="118"/>
        <v>0</v>
      </c>
      <c r="BD79" s="111">
        <f t="shared" si="119"/>
        <v>0</v>
      </c>
      <c r="BE79" s="111">
        <f t="shared" si="120"/>
        <v>0</v>
      </c>
      <c r="BF79" s="111" t="str">
        <f>IF(AQ79&gt;0,($G79*AQ79*$F$14),"0")</f>
        <v>0</v>
      </c>
      <c r="BG79" s="111" t="str">
        <f>IF(AR79&gt;0,($G79*AR79*$F$15),"0")</f>
        <v>0</v>
      </c>
      <c r="BH79" s="111" t="str">
        <f>IF(AS79&gt;0,($G79*AS79*$F$16),"0")</f>
        <v>0</v>
      </c>
      <c r="BI79" s="111" t="str">
        <f>IF(AT79&gt;0,($G79*AT79*$F$17),"0")</f>
        <v>0</v>
      </c>
      <c r="BJ79" s="111" t="str">
        <f>IF(AU79&gt;0,($G79*AU79*$F$18),"0")</f>
        <v>0</v>
      </c>
      <c r="BK79" s="111" t="str">
        <f>IF(AV79&gt;0,($G79*AV79*$F$19),"0")</f>
        <v>0</v>
      </c>
      <c r="BL79" s="111" t="str">
        <f>IF(AW79&gt;0,($G79*AW79*$F$20),"0")</f>
        <v>0</v>
      </c>
      <c r="BM79" s="111" t="str">
        <f>IF(AX79&gt;0,($G79*AX79*$F$21),"0")</f>
        <v>0</v>
      </c>
      <c r="BN79" s="111" t="str">
        <f>IF(AY79&gt;0,($G79*AY79*$F$22),"0")</f>
        <v>0</v>
      </c>
      <c r="BO79" s="111" t="str">
        <f>IF(AZ79&gt;0,($G79*AZ79*$F$23),"0")</f>
        <v>0</v>
      </c>
      <c r="BP79" s="111" t="str">
        <f>IF(BA79&gt;0,($G79*BA79*$F$24),"0")</f>
        <v>0</v>
      </c>
      <c r="BQ79" s="111" t="str">
        <f>IF(BB79&gt;0,($G79*BB79*$F$25),"0")</f>
        <v>0</v>
      </c>
      <c r="BR79" s="111" t="str">
        <f>IF(BC79&gt;0,($G79*BC79*$F$26),"0")</f>
        <v>0</v>
      </c>
      <c r="BS79" s="111" t="str">
        <f>IF(BD79&gt;0,($G79*BD79*$F$27),"0")</f>
        <v>0</v>
      </c>
      <c r="BT79" s="111" t="str">
        <f>IF(BE79&gt;0,($G79*BE79*$F$28),"0")</f>
        <v>0</v>
      </c>
    </row>
    <row r="80" spans="1:72" ht="20.100000000000001" customHeight="1" thickBot="1" x14ac:dyDescent="0.35">
      <c r="A80" s="29"/>
      <c r="B80" s="81" t="s">
        <v>66</v>
      </c>
      <c r="C80" s="82">
        <v>0.68402777777777779</v>
      </c>
      <c r="D80" s="82" t="s">
        <v>297</v>
      </c>
      <c r="E80" s="82" t="s">
        <v>317</v>
      </c>
      <c r="F80" s="85">
        <v>216</v>
      </c>
      <c r="G80" s="85">
        <f>$F80*'Campaign Total'!$F$40</f>
        <v>216</v>
      </c>
      <c r="H80" s="112">
        <f t="shared" si="38"/>
        <v>0</v>
      </c>
      <c r="I80" s="13">
        <f t="shared" si="39"/>
        <v>0</v>
      </c>
      <c r="K80" s="72"/>
      <c r="L80" s="72"/>
      <c r="M80" s="72"/>
      <c r="N80" s="72"/>
      <c r="O80" s="72"/>
      <c r="P80" s="74"/>
      <c r="Q80" s="74"/>
      <c r="R80" s="72"/>
      <c r="S80" s="72"/>
      <c r="T80" s="72"/>
      <c r="U80" s="72"/>
      <c r="V80" s="72"/>
      <c r="W80" s="74"/>
      <c r="X80" s="74"/>
      <c r="Y80" s="72"/>
      <c r="Z80" s="72"/>
      <c r="AA80" s="72"/>
      <c r="AB80" s="72"/>
      <c r="AC80" s="72"/>
      <c r="AD80" s="74"/>
      <c r="AE80" s="74"/>
      <c r="AF80" s="72"/>
      <c r="AG80" s="72"/>
      <c r="AH80" s="72"/>
      <c r="AI80" s="72"/>
      <c r="AJ80" s="72"/>
      <c r="AK80" s="74"/>
      <c r="AL80" s="74"/>
      <c r="AM80" s="72"/>
      <c r="AN80" s="72"/>
      <c r="AO80" s="72"/>
      <c r="AP80" s="109"/>
      <c r="AQ80" s="111">
        <f t="shared" si="106"/>
        <v>0</v>
      </c>
      <c r="AR80" s="111">
        <f t="shared" si="107"/>
        <v>0</v>
      </c>
      <c r="AS80" s="111">
        <f t="shared" si="108"/>
        <v>0</v>
      </c>
      <c r="AT80" s="111">
        <f t="shared" si="109"/>
        <v>0</v>
      </c>
      <c r="AU80" s="111">
        <f t="shared" si="110"/>
        <v>0</v>
      </c>
      <c r="AV80" s="111">
        <f t="shared" si="111"/>
        <v>0</v>
      </c>
      <c r="AW80" s="111">
        <f t="shared" si="112"/>
        <v>0</v>
      </c>
      <c r="AX80" s="111">
        <f t="shared" si="113"/>
        <v>0</v>
      </c>
      <c r="AY80" s="111">
        <f t="shared" si="114"/>
        <v>0</v>
      </c>
      <c r="AZ80" s="111">
        <f t="shared" si="115"/>
        <v>0</v>
      </c>
      <c r="BA80" s="111">
        <f t="shared" si="116"/>
        <v>0</v>
      </c>
      <c r="BB80" s="111">
        <f t="shared" si="117"/>
        <v>0</v>
      </c>
      <c r="BC80" s="111">
        <f t="shared" si="118"/>
        <v>0</v>
      </c>
      <c r="BD80" s="111">
        <f t="shared" si="119"/>
        <v>0</v>
      </c>
      <c r="BE80" s="111">
        <f t="shared" si="120"/>
        <v>0</v>
      </c>
      <c r="BF80" s="111" t="str">
        <f t="shared" si="121"/>
        <v>0</v>
      </c>
      <c r="BG80" s="111" t="str">
        <f t="shared" si="122"/>
        <v>0</v>
      </c>
      <c r="BH80" s="111" t="str">
        <f t="shared" si="123"/>
        <v>0</v>
      </c>
      <c r="BI80" s="111" t="str">
        <f t="shared" si="124"/>
        <v>0</v>
      </c>
      <c r="BJ80" s="111" t="str">
        <f t="shared" si="125"/>
        <v>0</v>
      </c>
      <c r="BK80" s="111" t="str">
        <f t="shared" si="126"/>
        <v>0</v>
      </c>
      <c r="BL80" s="111" t="str">
        <f t="shared" si="127"/>
        <v>0</v>
      </c>
      <c r="BM80" s="111" t="str">
        <f t="shared" si="128"/>
        <v>0</v>
      </c>
      <c r="BN80" s="111" t="str">
        <f t="shared" si="129"/>
        <v>0</v>
      </c>
      <c r="BO80" s="111" t="str">
        <f t="shared" si="130"/>
        <v>0</v>
      </c>
      <c r="BP80" s="111" t="str">
        <f t="shared" si="131"/>
        <v>0</v>
      </c>
      <c r="BQ80" s="111" t="str">
        <f t="shared" si="132"/>
        <v>0</v>
      </c>
      <c r="BR80" s="111" t="str">
        <f t="shared" si="133"/>
        <v>0</v>
      </c>
      <c r="BS80" s="111" t="str">
        <f t="shared" si="134"/>
        <v>0</v>
      </c>
      <c r="BT80" s="111" t="str">
        <f t="shared" si="135"/>
        <v>0</v>
      </c>
    </row>
    <row r="81" spans="1:72" ht="20.100000000000001" customHeight="1" thickBot="1" x14ac:dyDescent="0.35">
      <c r="A81" s="29"/>
      <c r="B81" s="78" t="s">
        <v>65</v>
      </c>
      <c r="C81" s="168">
        <v>0.6875</v>
      </c>
      <c r="D81" s="168" t="s">
        <v>373</v>
      </c>
      <c r="E81" s="168" t="s">
        <v>103</v>
      </c>
      <c r="F81" s="80"/>
      <c r="G81" s="80"/>
      <c r="H81" s="112"/>
      <c r="I81" s="13"/>
      <c r="K81" s="72"/>
      <c r="L81" s="72"/>
      <c r="M81" s="72"/>
      <c r="N81" s="72"/>
      <c r="O81" s="72"/>
      <c r="P81" s="73"/>
      <c r="Q81" s="73"/>
      <c r="R81" s="72"/>
      <c r="S81" s="72"/>
      <c r="T81" s="72"/>
      <c r="U81" s="72"/>
      <c r="V81" s="72"/>
      <c r="W81" s="73"/>
      <c r="X81" s="73"/>
      <c r="Y81" s="72"/>
      <c r="Z81" s="72"/>
      <c r="AA81" s="72"/>
      <c r="AB81" s="72"/>
      <c r="AC81" s="72"/>
      <c r="AD81" s="73"/>
      <c r="AE81" s="73"/>
      <c r="AF81" s="72"/>
      <c r="AG81" s="72"/>
      <c r="AH81" s="72"/>
      <c r="AI81" s="72"/>
      <c r="AJ81" s="72"/>
      <c r="AK81" s="73"/>
      <c r="AL81" s="73"/>
      <c r="AM81" s="72"/>
      <c r="AN81" s="72"/>
      <c r="AO81" s="72"/>
      <c r="AP81" s="109"/>
      <c r="AQ81" s="111">
        <f t="shared" si="106"/>
        <v>0</v>
      </c>
      <c r="AR81" s="111">
        <f t="shared" si="107"/>
        <v>0</v>
      </c>
      <c r="AS81" s="111">
        <f t="shared" si="108"/>
        <v>0</v>
      </c>
      <c r="AT81" s="111">
        <f t="shared" si="109"/>
        <v>0</v>
      </c>
      <c r="AU81" s="111">
        <f t="shared" si="110"/>
        <v>0</v>
      </c>
      <c r="AV81" s="111">
        <f t="shared" si="111"/>
        <v>0</v>
      </c>
      <c r="AW81" s="111">
        <f t="shared" si="112"/>
        <v>0</v>
      </c>
      <c r="AX81" s="111">
        <f t="shared" si="113"/>
        <v>0</v>
      </c>
      <c r="AY81" s="111">
        <f t="shared" si="114"/>
        <v>0</v>
      </c>
      <c r="AZ81" s="111">
        <f t="shared" si="115"/>
        <v>0</v>
      </c>
      <c r="BA81" s="111">
        <f t="shared" si="116"/>
        <v>0</v>
      </c>
      <c r="BB81" s="111">
        <f t="shared" si="117"/>
        <v>0</v>
      </c>
      <c r="BC81" s="111">
        <f t="shared" si="118"/>
        <v>0</v>
      </c>
      <c r="BD81" s="111">
        <f t="shared" si="119"/>
        <v>0</v>
      </c>
      <c r="BE81" s="111">
        <f t="shared" si="120"/>
        <v>0</v>
      </c>
      <c r="BF81" s="111" t="str">
        <f t="shared" si="121"/>
        <v>0</v>
      </c>
      <c r="BG81" s="111" t="str">
        <f t="shared" si="122"/>
        <v>0</v>
      </c>
      <c r="BH81" s="111" t="str">
        <f t="shared" si="123"/>
        <v>0</v>
      </c>
      <c r="BI81" s="111" t="str">
        <f t="shared" si="124"/>
        <v>0</v>
      </c>
      <c r="BJ81" s="111" t="str">
        <f t="shared" si="125"/>
        <v>0</v>
      </c>
      <c r="BK81" s="111" t="str">
        <f t="shared" si="126"/>
        <v>0</v>
      </c>
      <c r="BL81" s="111" t="str">
        <f t="shared" si="127"/>
        <v>0</v>
      </c>
      <c r="BM81" s="111" t="str">
        <f t="shared" si="128"/>
        <v>0</v>
      </c>
      <c r="BN81" s="111" t="str">
        <f t="shared" si="129"/>
        <v>0</v>
      </c>
      <c r="BO81" s="111" t="str">
        <f t="shared" si="130"/>
        <v>0</v>
      </c>
      <c r="BP81" s="111" t="str">
        <f t="shared" si="131"/>
        <v>0</v>
      </c>
      <c r="BQ81" s="111" t="str">
        <f t="shared" si="132"/>
        <v>0</v>
      </c>
      <c r="BR81" s="111" t="str">
        <f t="shared" si="133"/>
        <v>0</v>
      </c>
      <c r="BS81" s="111" t="str">
        <f t="shared" si="134"/>
        <v>0</v>
      </c>
      <c r="BT81" s="111" t="str">
        <f t="shared" si="135"/>
        <v>0</v>
      </c>
    </row>
    <row r="82" spans="1:72" ht="19.5" customHeight="1" thickBot="1" x14ac:dyDescent="0.35">
      <c r="A82" s="29"/>
      <c r="B82" s="81" t="s">
        <v>66</v>
      </c>
      <c r="C82" s="82">
        <v>0.70486111111111116</v>
      </c>
      <c r="D82" s="82" t="s">
        <v>298</v>
      </c>
      <c r="E82" s="82" t="s">
        <v>318</v>
      </c>
      <c r="F82" s="85">
        <v>349</v>
      </c>
      <c r="G82" s="85">
        <f>$F82*'Campaign Total'!$F$40</f>
        <v>349</v>
      </c>
      <c r="H82" s="112">
        <f t="shared" si="38"/>
        <v>0</v>
      </c>
      <c r="I82" s="13">
        <f t="shared" si="39"/>
        <v>0</v>
      </c>
      <c r="K82" s="72"/>
      <c r="L82" s="72"/>
      <c r="M82" s="72"/>
      <c r="N82" s="72"/>
      <c r="O82" s="72"/>
      <c r="P82" s="74"/>
      <c r="Q82" s="74"/>
      <c r="R82" s="72"/>
      <c r="S82" s="72"/>
      <c r="T82" s="72"/>
      <c r="U82" s="72"/>
      <c r="V82" s="72"/>
      <c r="W82" s="74"/>
      <c r="X82" s="74"/>
      <c r="Y82" s="72"/>
      <c r="Z82" s="72"/>
      <c r="AA82" s="72"/>
      <c r="AB82" s="72"/>
      <c r="AC82" s="72"/>
      <c r="AD82" s="74"/>
      <c r="AE82" s="74"/>
      <c r="AF82" s="72"/>
      <c r="AG82" s="72"/>
      <c r="AH82" s="72"/>
      <c r="AI82" s="72"/>
      <c r="AJ82" s="72"/>
      <c r="AK82" s="74"/>
      <c r="AL82" s="74"/>
      <c r="AM82" s="72"/>
      <c r="AN82" s="72"/>
      <c r="AO82" s="72"/>
      <c r="AP82" s="109"/>
      <c r="AQ82" s="111">
        <f t="shared" si="106"/>
        <v>0</v>
      </c>
      <c r="AR82" s="111">
        <f t="shared" si="107"/>
        <v>0</v>
      </c>
      <c r="AS82" s="111">
        <f t="shared" si="108"/>
        <v>0</v>
      </c>
      <c r="AT82" s="111">
        <f t="shared" si="109"/>
        <v>0</v>
      </c>
      <c r="AU82" s="111">
        <f t="shared" si="110"/>
        <v>0</v>
      </c>
      <c r="AV82" s="111">
        <f t="shared" si="111"/>
        <v>0</v>
      </c>
      <c r="AW82" s="111">
        <f t="shared" si="112"/>
        <v>0</v>
      </c>
      <c r="AX82" s="111">
        <f t="shared" si="113"/>
        <v>0</v>
      </c>
      <c r="AY82" s="111">
        <f t="shared" si="114"/>
        <v>0</v>
      </c>
      <c r="AZ82" s="111">
        <f t="shared" si="115"/>
        <v>0</v>
      </c>
      <c r="BA82" s="111">
        <f t="shared" si="116"/>
        <v>0</v>
      </c>
      <c r="BB82" s="111">
        <f t="shared" si="117"/>
        <v>0</v>
      </c>
      <c r="BC82" s="111">
        <f t="shared" si="118"/>
        <v>0</v>
      </c>
      <c r="BD82" s="111">
        <f t="shared" si="119"/>
        <v>0</v>
      </c>
      <c r="BE82" s="111">
        <f t="shared" si="120"/>
        <v>0</v>
      </c>
      <c r="BF82" s="111" t="str">
        <f t="shared" si="121"/>
        <v>0</v>
      </c>
      <c r="BG82" s="111" t="str">
        <f t="shared" si="122"/>
        <v>0</v>
      </c>
      <c r="BH82" s="111" t="str">
        <f t="shared" si="123"/>
        <v>0</v>
      </c>
      <c r="BI82" s="111" t="str">
        <f t="shared" si="124"/>
        <v>0</v>
      </c>
      <c r="BJ82" s="111" t="str">
        <f t="shared" si="125"/>
        <v>0</v>
      </c>
      <c r="BK82" s="111" t="str">
        <f t="shared" si="126"/>
        <v>0</v>
      </c>
      <c r="BL82" s="111" t="str">
        <f t="shared" si="127"/>
        <v>0</v>
      </c>
      <c r="BM82" s="111" t="str">
        <f t="shared" si="128"/>
        <v>0</v>
      </c>
      <c r="BN82" s="111" t="str">
        <f t="shared" si="129"/>
        <v>0</v>
      </c>
      <c r="BO82" s="111" t="str">
        <f t="shared" si="130"/>
        <v>0</v>
      </c>
      <c r="BP82" s="111" t="str">
        <f t="shared" si="131"/>
        <v>0</v>
      </c>
      <c r="BQ82" s="111" t="str">
        <f t="shared" si="132"/>
        <v>0</v>
      </c>
      <c r="BR82" s="111" t="str">
        <f t="shared" si="133"/>
        <v>0</v>
      </c>
      <c r="BS82" s="111" t="str">
        <f t="shared" si="134"/>
        <v>0</v>
      </c>
      <c r="BT82" s="111" t="str">
        <f t="shared" si="135"/>
        <v>0</v>
      </c>
    </row>
    <row r="83" spans="1:72" ht="20.100000000000001" customHeight="1" thickBot="1" x14ac:dyDescent="0.35">
      <c r="A83" s="29"/>
      <c r="B83" s="78" t="s">
        <v>65</v>
      </c>
      <c r="C83" s="168">
        <v>0.70833333333333337</v>
      </c>
      <c r="D83" s="168" t="s">
        <v>373</v>
      </c>
      <c r="E83" s="168" t="s">
        <v>103</v>
      </c>
      <c r="F83" s="80"/>
      <c r="G83" s="80"/>
      <c r="H83" s="112"/>
      <c r="I83" s="13"/>
      <c r="K83" s="72"/>
      <c r="L83" s="72"/>
      <c r="M83" s="72"/>
      <c r="N83" s="72"/>
      <c r="O83" s="72"/>
      <c r="P83" s="73"/>
      <c r="Q83" s="73"/>
      <c r="R83" s="72"/>
      <c r="S83" s="72"/>
      <c r="T83" s="72"/>
      <c r="U83" s="72"/>
      <c r="V83" s="72"/>
      <c r="W83" s="73"/>
      <c r="X83" s="73"/>
      <c r="Y83" s="72"/>
      <c r="Z83" s="72"/>
      <c r="AA83" s="72"/>
      <c r="AB83" s="72"/>
      <c r="AC83" s="72"/>
      <c r="AD83" s="73"/>
      <c r="AE83" s="73"/>
      <c r="AF83" s="72"/>
      <c r="AG83" s="72"/>
      <c r="AH83" s="72"/>
      <c r="AI83" s="72"/>
      <c r="AJ83" s="72"/>
      <c r="AK83" s="73"/>
      <c r="AL83" s="73"/>
      <c r="AM83" s="72"/>
      <c r="AN83" s="72"/>
      <c r="AO83" s="72"/>
      <c r="AP83" s="109"/>
      <c r="AQ83" s="111">
        <f t="shared" si="106"/>
        <v>0</v>
      </c>
      <c r="AR83" s="111">
        <f t="shared" si="107"/>
        <v>0</v>
      </c>
      <c r="AS83" s="111">
        <f t="shared" si="108"/>
        <v>0</v>
      </c>
      <c r="AT83" s="111">
        <f t="shared" si="109"/>
        <v>0</v>
      </c>
      <c r="AU83" s="111">
        <f t="shared" si="110"/>
        <v>0</v>
      </c>
      <c r="AV83" s="111">
        <f t="shared" si="111"/>
        <v>0</v>
      </c>
      <c r="AW83" s="111">
        <f t="shared" si="112"/>
        <v>0</v>
      </c>
      <c r="AX83" s="111">
        <f t="shared" si="113"/>
        <v>0</v>
      </c>
      <c r="AY83" s="111">
        <f t="shared" si="114"/>
        <v>0</v>
      </c>
      <c r="AZ83" s="111">
        <f t="shared" si="115"/>
        <v>0</v>
      </c>
      <c r="BA83" s="111">
        <f t="shared" si="116"/>
        <v>0</v>
      </c>
      <c r="BB83" s="111">
        <f t="shared" si="117"/>
        <v>0</v>
      </c>
      <c r="BC83" s="111">
        <f t="shared" si="118"/>
        <v>0</v>
      </c>
      <c r="BD83" s="111">
        <f t="shared" si="119"/>
        <v>0</v>
      </c>
      <c r="BE83" s="111">
        <f t="shared" si="120"/>
        <v>0</v>
      </c>
      <c r="BF83" s="111" t="str">
        <f t="shared" ref="BF83:BF85" si="153">IF(AQ83&gt;0,($G83*AQ83*$F$14),"0")</f>
        <v>0</v>
      </c>
      <c r="BG83" s="111" t="str">
        <f t="shared" ref="BG83:BG85" si="154">IF(AR83&gt;0,($G83*AR83*$F$15),"0")</f>
        <v>0</v>
      </c>
      <c r="BH83" s="111" t="str">
        <f t="shared" ref="BH83:BH85" si="155">IF(AS83&gt;0,($G83*AS83*$F$16),"0")</f>
        <v>0</v>
      </c>
      <c r="BI83" s="111" t="str">
        <f t="shared" ref="BI83:BI85" si="156">IF(AT83&gt;0,($G83*AT83*$F$17),"0")</f>
        <v>0</v>
      </c>
      <c r="BJ83" s="111" t="str">
        <f t="shared" ref="BJ83:BJ85" si="157">IF(AU83&gt;0,($G83*AU83*$F$18),"0")</f>
        <v>0</v>
      </c>
      <c r="BK83" s="111" t="str">
        <f t="shared" ref="BK83:BK85" si="158">IF(AV83&gt;0,($G83*AV83*$F$19),"0")</f>
        <v>0</v>
      </c>
      <c r="BL83" s="111" t="str">
        <f t="shared" ref="BL83:BL85" si="159">IF(AW83&gt;0,($G83*AW83*$F$20),"0")</f>
        <v>0</v>
      </c>
      <c r="BM83" s="111" t="str">
        <f t="shared" ref="BM83:BM85" si="160">IF(AX83&gt;0,($G83*AX83*$F$21),"0")</f>
        <v>0</v>
      </c>
      <c r="BN83" s="111" t="str">
        <f t="shared" ref="BN83:BN85" si="161">IF(AY83&gt;0,($G83*AY83*$F$22),"0")</f>
        <v>0</v>
      </c>
      <c r="BO83" s="111" t="str">
        <f t="shared" ref="BO83:BO85" si="162">IF(AZ83&gt;0,($G83*AZ83*$F$23),"0")</f>
        <v>0</v>
      </c>
      <c r="BP83" s="111" t="str">
        <f t="shared" ref="BP83:BP85" si="163">IF(BA83&gt;0,($G83*BA83*$F$24),"0")</f>
        <v>0</v>
      </c>
      <c r="BQ83" s="111" t="str">
        <f t="shared" ref="BQ83:BQ85" si="164">IF(BB83&gt;0,($G83*BB83*$F$25),"0")</f>
        <v>0</v>
      </c>
      <c r="BR83" s="111" t="str">
        <f t="shared" ref="BR83:BR85" si="165">IF(BC83&gt;0,($G83*BC83*$F$26),"0")</f>
        <v>0</v>
      </c>
      <c r="BS83" s="111" t="str">
        <f t="shared" ref="BS83:BS85" si="166">IF(BD83&gt;0,($G83*BD83*$F$27),"0")</f>
        <v>0</v>
      </c>
      <c r="BT83" s="111" t="str">
        <f t="shared" ref="BT83:BT85" si="167">IF(BE83&gt;0,($G83*BE83*$F$28),"0")</f>
        <v>0</v>
      </c>
    </row>
    <row r="84" spans="1:72" ht="20.100000000000001" customHeight="1" thickBot="1" x14ac:dyDescent="0.35">
      <c r="A84" s="29"/>
      <c r="B84" s="78" t="s">
        <v>65</v>
      </c>
      <c r="C84" s="168">
        <v>0.72916666666666663</v>
      </c>
      <c r="D84" s="168" t="s">
        <v>71</v>
      </c>
      <c r="E84" s="183" t="s">
        <v>415</v>
      </c>
      <c r="F84" s="80"/>
      <c r="G84" s="80"/>
      <c r="H84" s="112"/>
      <c r="I84" s="13"/>
      <c r="K84" s="63"/>
      <c r="L84" s="63"/>
      <c r="M84" s="63"/>
      <c r="N84" s="63"/>
      <c r="O84" s="63"/>
      <c r="P84" s="15"/>
      <c r="Q84" s="15"/>
      <c r="R84" s="63"/>
      <c r="S84" s="63"/>
      <c r="T84" s="63"/>
      <c r="U84" s="63"/>
      <c r="V84" s="63"/>
      <c r="W84" s="15"/>
      <c r="X84" s="15"/>
      <c r="Y84" s="63"/>
      <c r="Z84" s="63"/>
      <c r="AA84" s="63"/>
      <c r="AB84" s="63"/>
      <c r="AC84" s="63"/>
      <c r="AD84" s="15"/>
      <c r="AE84" s="15"/>
      <c r="AF84" s="63"/>
      <c r="AG84" s="63"/>
      <c r="AH84" s="63"/>
      <c r="AI84" s="63"/>
      <c r="AJ84" s="63"/>
      <c r="AK84" s="15"/>
      <c r="AL84" s="15"/>
      <c r="AM84" s="63"/>
      <c r="AN84" s="63"/>
      <c r="AO84" s="63"/>
      <c r="AP84" s="109"/>
      <c r="AQ84" s="111">
        <f t="shared" si="106"/>
        <v>0</v>
      </c>
      <c r="AR84" s="111">
        <f t="shared" si="107"/>
        <v>0</v>
      </c>
      <c r="AS84" s="111">
        <f t="shared" si="108"/>
        <v>0</v>
      </c>
      <c r="AT84" s="111">
        <f t="shared" si="109"/>
        <v>0</v>
      </c>
      <c r="AU84" s="111">
        <f t="shared" si="110"/>
        <v>0</v>
      </c>
      <c r="AV84" s="111">
        <f t="shared" si="111"/>
        <v>0</v>
      </c>
      <c r="AW84" s="111">
        <f t="shared" si="112"/>
        <v>0</v>
      </c>
      <c r="AX84" s="111">
        <f t="shared" si="113"/>
        <v>0</v>
      </c>
      <c r="AY84" s="111">
        <f t="shared" si="114"/>
        <v>0</v>
      </c>
      <c r="AZ84" s="111">
        <f t="shared" si="115"/>
        <v>0</v>
      </c>
      <c r="BA84" s="111">
        <f t="shared" si="116"/>
        <v>0</v>
      </c>
      <c r="BB84" s="111">
        <f t="shared" si="117"/>
        <v>0</v>
      </c>
      <c r="BC84" s="111">
        <f t="shared" si="118"/>
        <v>0</v>
      </c>
      <c r="BD84" s="111">
        <f t="shared" si="119"/>
        <v>0</v>
      </c>
      <c r="BE84" s="111">
        <f t="shared" si="120"/>
        <v>0</v>
      </c>
      <c r="BF84" s="111" t="str">
        <f t="shared" si="153"/>
        <v>0</v>
      </c>
      <c r="BG84" s="111" t="str">
        <f t="shared" si="154"/>
        <v>0</v>
      </c>
      <c r="BH84" s="111" t="str">
        <f t="shared" si="155"/>
        <v>0</v>
      </c>
      <c r="BI84" s="111" t="str">
        <f t="shared" si="156"/>
        <v>0</v>
      </c>
      <c r="BJ84" s="111" t="str">
        <f t="shared" si="157"/>
        <v>0</v>
      </c>
      <c r="BK84" s="111" t="str">
        <f t="shared" si="158"/>
        <v>0</v>
      </c>
      <c r="BL84" s="111" t="str">
        <f t="shared" si="159"/>
        <v>0</v>
      </c>
      <c r="BM84" s="111" t="str">
        <f t="shared" si="160"/>
        <v>0</v>
      </c>
      <c r="BN84" s="111" t="str">
        <f t="shared" si="161"/>
        <v>0</v>
      </c>
      <c r="BO84" s="111" t="str">
        <f t="shared" si="162"/>
        <v>0</v>
      </c>
      <c r="BP84" s="111" t="str">
        <f t="shared" si="163"/>
        <v>0</v>
      </c>
      <c r="BQ84" s="111" t="str">
        <f t="shared" si="164"/>
        <v>0</v>
      </c>
      <c r="BR84" s="111" t="str">
        <f t="shared" si="165"/>
        <v>0</v>
      </c>
      <c r="BS84" s="111" t="str">
        <f t="shared" si="166"/>
        <v>0</v>
      </c>
      <c r="BT84" s="111" t="str">
        <f t="shared" si="167"/>
        <v>0</v>
      </c>
    </row>
    <row r="85" spans="1:72" ht="20.100000000000001" customHeight="1" thickBot="1" x14ac:dyDescent="0.35">
      <c r="A85" s="29"/>
      <c r="B85" s="81" t="s">
        <v>66</v>
      </c>
      <c r="C85" s="82">
        <v>0.74652777777777779</v>
      </c>
      <c r="D85" s="82" t="s">
        <v>299</v>
      </c>
      <c r="E85" s="82" t="s">
        <v>319</v>
      </c>
      <c r="F85" s="85">
        <v>246</v>
      </c>
      <c r="G85" s="85">
        <f>$F85*'Campaign Total'!$F$40</f>
        <v>246</v>
      </c>
      <c r="H85" s="112">
        <f t="shared" ref="H85" si="168">SUM(AQ85:BE85)</f>
        <v>0</v>
      </c>
      <c r="I85" s="13">
        <f t="shared" ref="I85" si="169">SUM(BF85:BT85)</f>
        <v>0</v>
      </c>
      <c r="K85" s="63"/>
      <c r="L85" s="63"/>
      <c r="M85" s="63"/>
      <c r="N85" s="63"/>
      <c r="O85" s="63"/>
      <c r="P85" s="74"/>
      <c r="Q85" s="74"/>
      <c r="R85" s="63"/>
      <c r="S85" s="63"/>
      <c r="T85" s="63"/>
      <c r="U85" s="63"/>
      <c r="V85" s="63"/>
      <c r="W85" s="74"/>
      <c r="X85" s="74"/>
      <c r="Y85" s="63"/>
      <c r="Z85" s="63"/>
      <c r="AA85" s="63"/>
      <c r="AB85" s="63"/>
      <c r="AC85" s="63"/>
      <c r="AD85" s="74"/>
      <c r="AE85" s="74"/>
      <c r="AF85" s="63"/>
      <c r="AG85" s="63"/>
      <c r="AH85" s="63"/>
      <c r="AI85" s="63"/>
      <c r="AJ85" s="63"/>
      <c r="AK85" s="74"/>
      <c r="AL85" s="74"/>
      <c r="AM85" s="63"/>
      <c r="AN85" s="63"/>
      <c r="AO85" s="63"/>
      <c r="AP85" s="109"/>
      <c r="AQ85" s="111">
        <f t="shared" si="106"/>
        <v>0</v>
      </c>
      <c r="AR85" s="111">
        <f t="shared" si="107"/>
        <v>0</v>
      </c>
      <c r="AS85" s="111">
        <f t="shared" si="108"/>
        <v>0</v>
      </c>
      <c r="AT85" s="111">
        <f t="shared" si="109"/>
        <v>0</v>
      </c>
      <c r="AU85" s="111">
        <f t="shared" si="110"/>
        <v>0</v>
      </c>
      <c r="AV85" s="111">
        <f t="shared" si="111"/>
        <v>0</v>
      </c>
      <c r="AW85" s="111">
        <f t="shared" si="112"/>
        <v>0</v>
      </c>
      <c r="AX85" s="111">
        <f t="shared" si="113"/>
        <v>0</v>
      </c>
      <c r="AY85" s="111">
        <f t="shared" si="114"/>
        <v>0</v>
      </c>
      <c r="AZ85" s="111">
        <f t="shared" si="115"/>
        <v>0</v>
      </c>
      <c r="BA85" s="111">
        <f t="shared" si="116"/>
        <v>0</v>
      </c>
      <c r="BB85" s="111">
        <f t="shared" si="117"/>
        <v>0</v>
      </c>
      <c r="BC85" s="111">
        <f t="shared" si="118"/>
        <v>0</v>
      </c>
      <c r="BD85" s="111">
        <f t="shared" si="119"/>
        <v>0</v>
      </c>
      <c r="BE85" s="111">
        <f t="shared" si="120"/>
        <v>0</v>
      </c>
      <c r="BF85" s="111" t="str">
        <f t="shared" si="153"/>
        <v>0</v>
      </c>
      <c r="BG85" s="111" t="str">
        <f t="shared" si="154"/>
        <v>0</v>
      </c>
      <c r="BH85" s="111" t="str">
        <f t="shared" si="155"/>
        <v>0</v>
      </c>
      <c r="BI85" s="111" t="str">
        <f t="shared" si="156"/>
        <v>0</v>
      </c>
      <c r="BJ85" s="111" t="str">
        <f t="shared" si="157"/>
        <v>0</v>
      </c>
      <c r="BK85" s="111" t="str">
        <f t="shared" si="158"/>
        <v>0</v>
      </c>
      <c r="BL85" s="111" t="str">
        <f t="shared" si="159"/>
        <v>0</v>
      </c>
      <c r="BM85" s="111" t="str">
        <f t="shared" si="160"/>
        <v>0</v>
      </c>
      <c r="BN85" s="111" t="str">
        <f t="shared" si="161"/>
        <v>0</v>
      </c>
      <c r="BO85" s="111" t="str">
        <f t="shared" si="162"/>
        <v>0</v>
      </c>
      <c r="BP85" s="111" t="str">
        <f t="shared" si="163"/>
        <v>0</v>
      </c>
      <c r="BQ85" s="111" t="str">
        <f t="shared" si="164"/>
        <v>0</v>
      </c>
      <c r="BR85" s="111" t="str">
        <f t="shared" si="165"/>
        <v>0</v>
      </c>
      <c r="BS85" s="111" t="str">
        <f t="shared" si="166"/>
        <v>0</v>
      </c>
      <c r="BT85" s="111" t="str">
        <f t="shared" si="167"/>
        <v>0</v>
      </c>
    </row>
    <row r="86" spans="1:72" ht="20.100000000000001" customHeight="1" thickBot="1" x14ac:dyDescent="0.35">
      <c r="A86" s="29"/>
      <c r="B86" s="78" t="s">
        <v>65</v>
      </c>
      <c r="C86" s="79">
        <v>0.75</v>
      </c>
      <c r="D86" s="134" t="s">
        <v>71</v>
      </c>
      <c r="E86" s="183" t="s">
        <v>415</v>
      </c>
      <c r="F86" s="80"/>
      <c r="G86" s="80"/>
      <c r="H86" s="112"/>
      <c r="I86" s="13"/>
      <c r="K86" s="72"/>
      <c r="L86" s="72"/>
      <c r="M86" s="72"/>
      <c r="N86" s="72"/>
      <c r="O86" s="72"/>
      <c r="P86" s="73"/>
      <c r="Q86" s="73"/>
      <c r="R86" s="72"/>
      <c r="S86" s="72"/>
      <c r="T86" s="72"/>
      <c r="U86" s="72"/>
      <c r="V86" s="72"/>
      <c r="W86" s="73"/>
      <c r="X86" s="73"/>
      <c r="Y86" s="72"/>
      <c r="Z86" s="72"/>
      <c r="AA86" s="72"/>
      <c r="AB86" s="72"/>
      <c r="AC86" s="72"/>
      <c r="AD86" s="73"/>
      <c r="AE86" s="73"/>
      <c r="AF86" s="72"/>
      <c r="AG86" s="72"/>
      <c r="AH86" s="72"/>
      <c r="AI86" s="72"/>
      <c r="AJ86" s="72"/>
      <c r="AK86" s="73"/>
      <c r="AL86" s="73"/>
      <c r="AM86" s="72"/>
      <c r="AN86" s="72"/>
      <c r="AO86" s="72"/>
      <c r="AP86" s="109"/>
      <c r="AQ86" s="111">
        <f t="shared" si="106"/>
        <v>0</v>
      </c>
      <c r="AR86" s="111">
        <f t="shared" si="107"/>
        <v>0</v>
      </c>
      <c r="AS86" s="111">
        <f t="shared" si="108"/>
        <v>0</v>
      </c>
      <c r="AT86" s="111">
        <f t="shared" si="109"/>
        <v>0</v>
      </c>
      <c r="AU86" s="111">
        <f t="shared" si="110"/>
        <v>0</v>
      </c>
      <c r="AV86" s="111">
        <f t="shared" si="111"/>
        <v>0</v>
      </c>
      <c r="AW86" s="111">
        <f t="shared" si="112"/>
        <v>0</v>
      </c>
      <c r="AX86" s="111">
        <f t="shared" si="113"/>
        <v>0</v>
      </c>
      <c r="AY86" s="111">
        <f t="shared" si="114"/>
        <v>0</v>
      </c>
      <c r="AZ86" s="111">
        <f t="shared" si="115"/>
        <v>0</v>
      </c>
      <c r="BA86" s="111">
        <f t="shared" si="116"/>
        <v>0</v>
      </c>
      <c r="BB86" s="111">
        <f t="shared" si="117"/>
        <v>0</v>
      </c>
      <c r="BC86" s="111">
        <f t="shared" si="118"/>
        <v>0</v>
      </c>
      <c r="BD86" s="111">
        <f t="shared" si="119"/>
        <v>0</v>
      </c>
      <c r="BE86" s="111">
        <f t="shared" si="120"/>
        <v>0</v>
      </c>
      <c r="BF86" s="111" t="str">
        <f t="shared" si="121"/>
        <v>0</v>
      </c>
      <c r="BG86" s="111" t="str">
        <f t="shared" si="122"/>
        <v>0</v>
      </c>
      <c r="BH86" s="111" t="str">
        <f t="shared" si="123"/>
        <v>0</v>
      </c>
      <c r="BI86" s="111" t="str">
        <f t="shared" si="124"/>
        <v>0</v>
      </c>
      <c r="BJ86" s="111" t="str">
        <f t="shared" si="125"/>
        <v>0</v>
      </c>
      <c r="BK86" s="111" t="str">
        <f t="shared" si="126"/>
        <v>0</v>
      </c>
      <c r="BL86" s="111" t="str">
        <f t="shared" si="127"/>
        <v>0</v>
      </c>
      <c r="BM86" s="111" t="str">
        <f t="shared" si="128"/>
        <v>0</v>
      </c>
      <c r="BN86" s="111" t="str">
        <f t="shared" si="129"/>
        <v>0</v>
      </c>
      <c r="BO86" s="111" t="str">
        <f t="shared" si="130"/>
        <v>0</v>
      </c>
      <c r="BP86" s="111" t="str">
        <f t="shared" si="131"/>
        <v>0</v>
      </c>
      <c r="BQ86" s="111" t="str">
        <f t="shared" si="132"/>
        <v>0</v>
      </c>
      <c r="BR86" s="111" t="str">
        <f t="shared" si="133"/>
        <v>0</v>
      </c>
      <c r="BS86" s="111" t="str">
        <f t="shared" si="134"/>
        <v>0</v>
      </c>
      <c r="BT86" s="111" t="str">
        <f t="shared" si="135"/>
        <v>0</v>
      </c>
    </row>
    <row r="87" spans="1:72" ht="20.100000000000001" customHeight="1" thickBot="1" x14ac:dyDescent="0.35">
      <c r="A87" s="29"/>
      <c r="B87" s="78" t="s">
        <v>65</v>
      </c>
      <c r="C87" s="79">
        <v>0.77083333333333337</v>
      </c>
      <c r="D87" s="235" t="s">
        <v>85</v>
      </c>
      <c r="E87" s="235"/>
      <c r="F87" s="80"/>
      <c r="G87" s="80"/>
      <c r="H87" s="112"/>
      <c r="I87" s="13"/>
      <c r="K87" s="63"/>
      <c r="L87" s="63"/>
      <c r="M87" s="63"/>
      <c r="N87" s="63"/>
      <c r="O87" s="63"/>
      <c r="P87" s="15"/>
      <c r="Q87" s="15"/>
      <c r="R87" s="63"/>
      <c r="S87" s="63"/>
      <c r="T87" s="63"/>
      <c r="U87" s="63"/>
      <c r="V87" s="63"/>
      <c r="W87" s="15"/>
      <c r="X87" s="15"/>
      <c r="Y87" s="63"/>
      <c r="Z87" s="63"/>
      <c r="AA87" s="63"/>
      <c r="AB87" s="63"/>
      <c r="AC87" s="63"/>
      <c r="AD87" s="15"/>
      <c r="AE87" s="15"/>
      <c r="AF87" s="63"/>
      <c r="AG87" s="63"/>
      <c r="AH87" s="63"/>
      <c r="AI87" s="63"/>
      <c r="AJ87" s="63"/>
      <c r="AK87" s="15"/>
      <c r="AL87" s="15"/>
      <c r="AM87" s="63"/>
      <c r="AN87" s="63"/>
      <c r="AO87" s="63"/>
      <c r="AP87" s="109"/>
      <c r="AQ87" s="111">
        <f t="shared" si="106"/>
        <v>0</v>
      </c>
      <c r="AR87" s="111">
        <f t="shared" si="107"/>
        <v>0</v>
      </c>
      <c r="AS87" s="111">
        <f t="shared" si="108"/>
        <v>0</v>
      </c>
      <c r="AT87" s="111">
        <f t="shared" si="109"/>
        <v>0</v>
      </c>
      <c r="AU87" s="111">
        <f t="shared" si="110"/>
        <v>0</v>
      </c>
      <c r="AV87" s="111">
        <f t="shared" si="111"/>
        <v>0</v>
      </c>
      <c r="AW87" s="111">
        <f t="shared" si="112"/>
        <v>0</v>
      </c>
      <c r="AX87" s="111">
        <f t="shared" si="113"/>
        <v>0</v>
      </c>
      <c r="AY87" s="111">
        <f t="shared" si="114"/>
        <v>0</v>
      </c>
      <c r="AZ87" s="111">
        <f t="shared" si="115"/>
        <v>0</v>
      </c>
      <c r="BA87" s="111">
        <f t="shared" si="116"/>
        <v>0</v>
      </c>
      <c r="BB87" s="111">
        <f t="shared" si="117"/>
        <v>0</v>
      </c>
      <c r="BC87" s="111">
        <f t="shared" si="118"/>
        <v>0</v>
      </c>
      <c r="BD87" s="111">
        <f t="shared" si="119"/>
        <v>0</v>
      </c>
      <c r="BE87" s="111">
        <f t="shared" si="120"/>
        <v>0</v>
      </c>
      <c r="BF87" s="111" t="str">
        <f t="shared" si="121"/>
        <v>0</v>
      </c>
      <c r="BG87" s="111" t="str">
        <f t="shared" si="122"/>
        <v>0</v>
      </c>
      <c r="BH87" s="111" t="str">
        <f t="shared" si="123"/>
        <v>0</v>
      </c>
      <c r="BI87" s="111" t="str">
        <f t="shared" si="124"/>
        <v>0</v>
      </c>
      <c r="BJ87" s="111" t="str">
        <f t="shared" si="125"/>
        <v>0</v>
      </c>
      <c r="BK87" s="111" t="str">
        <f t="shared" si="126"/>
        <v>0</v>
      </c>
      <c r="BL87" s="111" t="str">
        <f t="shared" si="127"/>
        <v>0</v>
      </c>
      <c r="BM87" s="111" t="str">
        <f t="shared" si="128"/>
        <v>0</v>
      </c>
      <c r="BN87" s="111" t="str">
        <f t="shared" si="129"/>
        <v>0</v>
      </c>
      <c r="BO87" s="111" t="str">
        <f t="shared" si="130"/>
        <v>0</v>
      </c>
      <c r="BP87" s="111" t="str">
        <f t="shared" si="131"/>
        <v>0</v>
      </c>
      <c r="BQ87" s="111" t="str">
        <f t="shared" si="132"/>
        <v>0</v>
      </c>
      <c r="BR87" s="111" t="str">
        <f t="shared" si="133"/>
        <v>0</v>
      </c>
      <c r="BS87" s="111" t="str">
        <f t="shared" si="134"/>
        <v>0</v>
      </c>
      <c r="BT87" s="111" t="str">
        <f t="shared" si="135"/>
        <v>0</v>
      </c>
    </row>
    <row r="88" spans="1:72" ht="20.100000000000001" customHeight="1" thickBot="1" x14ac:dyDescent="0.35">
      <c r="A88" s="29"/>
      <c r="B88" s="81" t="s">
        <v>66</v>
      </c>
      <c r="C88" s="82">
        <v>0.78472222222222221</v>
      </c>
      <c r="D88" s="82" t="s">
        <v>300</v>
      </c>
      <c r="E88" s="82" t="s">
        <v>320</v>
      </c>
      <c r="F88" s="85">
        <v>413</v>
      </c>
      <c r="G88" s="85">
        <f>$F88*'Campaign Total'!$F$40</f>
        <v>413</v>
      </c>
      <c r="H88" s="112">
        <f t="shared" si="38"/>
        <v>0</v>
      </c>
      <c r="I88" s="13">
        <f t="shared" si="39"/>
        <v>0</v>
      </c>
      <c r="K88" s="63"/>
      <c r="L88" s="63"/>
      <c r="M88" s="63"/>
      <c r="N88" s="63"/>
      <c r="O88" s="63"/>
      <c r="P88" s="74"/>
      <c r="Q88" s="74"/>
      <c r="R88" s="63"/>
      <c r="S88" s="63"/>
      <c r="T88" s="63"/>
      <c r="U88" s="63"/>
      <c r="V88" s="63"/>
      <c r="W88" s="74"/>
      <c r="X88" s="74"/>
      <c r="Y88" s="63"/>
      <c r="Z88" s="63"/>
      <c r="AA88" s="63"/>
      <c r="AB88" s="63"/>
      <c r="AC88" s="63"/>
      <c r="AD88" s="74"/>
      <c r="AE88" s="74"/>
      <c r="AF88" s="63"/>
      <c r="AG88" s="63"/>
      <c r="AH88" s="63"/>
      <c r="AI88" s="63"/>
      <c r="AJ88" s="63"/>
      <c r="AK88" s="74"/>
      <c r="AL88" s="74"/>
      <c r="AM88" s="63"/>
      <c r="AN88" s="63"/>
      <c r="AO88" s="63"/>
      <c r="AP88" s="109"/>
      <c r="AQ88" s="111">
        <f t="shared" si="106"/>
        <v>0</v>
      </c>
      <c r="AR88" s="111">
        <f t="shared" si="107"/>
        <v>0</v>
      </c>
      <c r="AS88" s="111">
        <f t="shared" si="108"/>
        <v>0</v>
      </c>
      <c r="AT88" s="111">
        <f t="shared" si="109"/>
        <v>0</v>
      </c>
      <c r="AU88" s="111">
        <f t="shared" si="110"/>
        <v>0</v>
      </c>
      <c r="AV88" s="111">
        <f t="shared" si="111"/>
        <v>0</v>
      </c>
      <c r="AW88" s="111">
        <f t="shared" si="112"/>
        <v>0</v>
      </c>
      <c r="AX88" s="111">
        <f t="shared" si="113"/>
        <v>0</v>
      </c>
      <c r="AY88" s="111">
        <f t="shared" si="114"/>
        <v>0</v>
      </c>
      <c r="AZ88" s="111">
        <f t="shared" si="115"/>
        <v>0</v>
      </c>
      <c r="BA88" s="111">
        <f t="shared" si="116"/>
        <v>0</v>
      </c>
      <c r="BB88" s="111">
        <f t="shared" si="117"/>
        <v>0</v>
      </c>
      <c r="BC88" s="111">
        <f t="shared" si="118"/>
        <v>0</v>
      </c>
      <c r="BD88" s="111">
        <f t="shared" si="119"/>
        <v>0</v>
      </c>
      <c r="BE88" s="111">
        <f t="shared" si="120"/>
        <v>0</v>
      </c>
      <c r="BF88" s="111" t="str">
        <f t="shared" si="121"/>
        <v>0</v>
      </c>
      <c r="BG88" s="111" t="str">
        <f t="shared" si="122"/>
        <v>0</v>
      </c>
      <c r="BH88" s="111" t="str">
        <f t="shared" si="123"/>
        <v>0</v>
      </c>
      <c r="BI88" s="111" t="str">
        <f t="shared" si="124"/>
        <v>0</v>
      </c>
      <c r="BJ88" s="111" t="str">
        <f t="shared" si="125"/>
        <v>0</v>
      </c>
      <c r="BK88" s="111" t="str">
        <f t="shared" si="126"/>
        <v>0</v>
      </c>
      <c r="BL88" s="111" t="str">
        <f t="shared" si="127"/>
        <v>0</v>
      </c>
      <c r="BM88" s="111" t="str">
        <f t="shared" si="128"/>
        <v>0</v>
      </c>
      <c r="BN88" s="111" t="str">
        <f t="shared" si="129"/>
        <v>0</v>
      </c>
      <c r="BO88" s="111" t="str">
        <f t="shared" si="130"/>
        <v>0</v>
      </c>
      <c r="BP88" s="111" t="str">
        <f t="shared" si="131"/>
        <v>0</v>
      </c>
      <c r="BQ88" s="111" t="str">
        <f t="shared" si="132"/>
        <v>0</v>
      </c>
      <c r="BR88" s="111" t="str">
        <f t="shared" si="133"/>
        <v>0</v>
      </c>
      <c r="BS88" s="111" t="str">
        <f t="shared" si="134"/>
        <v>0</v>
      </c>
      <c r="BT88" s="111" t="str">
        <f t="shared" si="135"/>
        <v>0</v>
      </c>
    </row>
    <row r="89" spans="1:72" ht="20.100000000000001" customHeight="1" thickBot="1" x14ac:dyDescent="0.35">
      <c r="A89" s="29"/>
      <c r="B89" s="78" t="s">
        <v>65</v>
      </c>
      <c r="C89" s="79">
        <v>0.78680555555555554</v>
      </c>
      <c r="D89" s="235" t="s">
        <v>85</v>
      </c>
      <c r="E89" s="235"/>
      <c r="F89" s="80"/>
      <c r="G89" s="80"/>
      <c r="H89" s="112"/>
      <c r="I89" s="13"/>
      <c r="K89" s="63"/>
      <c r="L89" s="63"/>
      <c r="M89" s="63"/>
      <c r="N89" s="63"/>
      <c r="O89" s="63"/>
      <c r="P89" s="15"/>
      <c r="Q89" s="15"/>
      <c r="R89" s="63"/>
      <c r="S89" s="63"/>
      <c r="T89" s="63"/>
      <c r="U89" s="63"/>
      <c r="V89" s="63"/>
      <c r="W89" s="15"/>
      <c r="X89" s="15"/>
      <c r="Y89" s="63"/>
      <c r="Z89" s="63"/>
      <c r="AA89" s="63"/>
      <c r="AB89" s="63"/>
      <c r="AC89" s="63"/>
      <c r="AD89" s="15"/>
      <c r="AE89" s="15"/>
      <c r="AF89" s="63"/>
      <c r="AG89" s="63"/>
      <c r="AH89" s="63"/>
      <c r="AI89" s="63"/>
      <c r="AJ89" s="63"/>
      <c r="AK89" s="15"/>
      <c r="AL89" s="15"/>
      <c r="AM89" s="63"/>
      <c r="AN89" s="63"/>
      <c r="AO89" s="63"/>
      <c r="AP89" s="109"/>
      <c r="AQ89" s="111">
        <f t="shared" si="106"/>
        <v>0</v>
      </c>
      <c r="AR89" s="111">
        <f t="shared" si="107"/>
        <v>0</v>
      </c>
      <c r="AS89" s="111">
        <f t="shared" si="108"/>
        <v>0</v>
      </c>
      <c r="AT89" s="111">
        <f t="shared" si="109"/>
        <v>0</v>
      </c>
      <c r="AU89" s="111">
        <f t="shared" si="110"/>
        <v>0</v>
      </c>
      <c r="AV89" s="111">
        <f t="shared" si="111"/>
        <v>0</v>
      </c>
      <c r="AW89" s="111">
        <f t="shared" si="112"/>
        <v>0</v>
      </c>
      <c r="AX89" s="111">
        <f t="shared" si="113"/>
        <v>0</v>
      </c>
      <c r="AY89" s="111">
        <f t="shared" si="114"/>
        <v>0</v>
      </c>
      <c r="AZ89" s="111">
        <f t="shared" si="115"/>
        <v>0</v>
      </c>
      <c r="BA89" s="111">
        <f t="shared" si="116"/>
        <v>0</v>
      </c>
      <c r="BB89" s="111">
        <f t="shared" si="117"/>
        <v>0</v>
      </c>
      <c r="BC89" s="111">
        <f t="shared" si="118"/>
        <v>0</v>
      </c>
      <c r="BD89" s="111">
        <f t="shared" si="119"/>
        <v>0</v>
      </c>
      <c r="BE89" s="111">
        <f t="shared" si="120"/>
        <v>0</v>
      </c>
      <c r="BF89" s="111" t="str">
        <f t="shared" si="121"/>
        <v>0</v>
      </c>
      <c r="BG89" s="111" t="str">
        <f t="shared" si="122"/>
        <v>0</v>
      </c>
      <c r="BH89" s="111" t="str">
        <f t="shared" si="123"/>
        <v>0</v>
      </c>
      <c r="BI89" s="111" t="str">
        <f t="shared" si="124"/>
        <v>0</v>
      </c>
      <c r="BJ89" s="111" t="str">
        <f t="shared" si="125"/>
        <v>0</v>
      </c>
      <c r="BK89" s="111" t="str">
        <f t="shared" si="126"/>
        <v>0</v>
      </c>
      <c r="BL89" s="111" t="str">
        <f t="shared" si="127"/>
        <v>0</v>
      </c>
      <c r="BM89" s="111" t="str">
        <f t="shared" si="128"/>
        <v>0</v>
      </c>
      <c r="BN89" s="111" t="str">
        <f t="shared" si="129"/>
        <v>0</v>
      </c>
      <c r="BO89" s="111" t="str">
        <f t="shared" si="130"/>
        <v>0</v>
      </c>
      <c r="BP89" s="111" t="str">
        <f t="shared" si="131"/>
        <v>0</v>
      </c>
      <c r="BQ89" s="111" t="str">
        <f t="shared" si="132"/>
        <v>0</v>
      </c>
      <c r="BR89" s="111" t="str">
        <f t="shared" si="133"/>
        <v>0</v>
      </c>
      <c r="BS89" s="111" t="str">
        <f t="shared" si="134"/>
        <v>0</v>
      </c>
      <c r="BT89" s="111" t="str">
        <f t="shared" si="135"/>
        <v>0</v>
      </c>
    </row>
    <row r="90" spans="1:72" ht="20.100000000000001" customHeight="1" thickBot="1" x14ac:dyDescent="0.35">
      <c r="A90" s="30"/>
      <c r="B90" s="78" t="s">
        <v>65</v>
      </c>
      <c r="C90" s="79">
        <v>0.79166666666666663</v>
      </c>
      <c r="D90" s="134" t="s">
        <v>151</v>
      </c>
      <c r="E90" s="134" t="s">
        <v>372</v>
      </c>
      <c r="F90" s="80"/>
      <c r="G90" s="80"/>
      <c r="H90" s="112"/>
      <c r="I90" s="13"/>
      <c r="K90" s="63"/>
      <c r="L90" s="63"/>
      <c r="M90" s="63"/>
      <c r="N90" s="63"/>
      <c r="O90" s="63"/>
      <c r="P90" s="15"/>
      <c r="Q90" s="15"/>
      <c r="R90" s="63"/>
      <c r="S90" s="63"/>
      <c r="T90" s="63"/>
      <c r="U90" s="63"/>
      <c r="V90" s="63"/>
      <c r="W90" s="15"/>
      <c r="X90" s="15"/>
      <c r="Y90" s="63"/>
      <c r="Z90" s="63"/>
      <c r="AA90" s="63"/>
      <c r="AB90" s="63"/>
      <c r="AC90" s="63"/>
      <c r="AD90" s="15"/>
      <c r="AE90" s="15"/>
      <c r="AF90" s="63"/>
      <c r="AG90" s="63"/>
      <c r="AH90" s="63"/>
      <c r="AI90" s="63"/>
      <c r="AJ90" s="63"/>
      <c r="AK90" s="15"/>
      <c r="AL90" s="15"/>
      <c r="AM90" s="63"/>
      <c r="AN90" s="63"/>
      <c r="AO90" s="63"/>
      <c r="AP90" s="109"/>
      <c r="AQ90" s="111">
        <f t="shared" si="106"/>
        <v>0</v>
      </c>
      <c r="AR90" s="111">
        <f t="shared" si="107"/>
        <v>0</v>
      </c>
      <c r="AS90" s="111">
        <f t="shared" si="108"/>
        <v>0</v>
      </c>
      <c r="AT90" s="111">
        <f t="shared" si="109"/>
        <v>0</v>
      </c>
      <c r="AU90" s="111">
        <f t="shared" si="110"/>
        <v>0</v>
      </c>
      <c r="AV90" s="111">
        <f t="shared" si="111"/>
        <v>0</v>
      </c>
      <c r="AW90" s="111">
        <f t="shared" si="112"/>
        <v>0</v>
      </c>
      <c r="AX90" s="111">
        <f t="shared" si="113"/>
        <v>0</v>
      </c>
      <c r="AY90" s="111">
        <f t="shared" si="114"/>
        <v>0</v>
      </c>
      <c r="AZ90" s="111">
        <f t="shared" si="115"/>
        <v>0</v>
      </c>
      <c r="BA90" s="111">
        <f t="shared" si="116"/>
        <v>0</v>
      </c>
      <c r="BB90" s="111">
        <f t="shared" si="117"/>
        <v>0</v>
      </c>
      <c r="BC90" s="111">
        <f t="shared" si="118"/>
        <v>0</v>
      </c>
      <c r="BD90" s="111">
        <f t="shared" si="119"/>
        <v>0</v>
      </c>
      <c r="BE90" s="111">
        <f t="shared" si="120"/>
        <v>0</v>
      </c>
      <c r="BF90" s="111" t="str">
        <f t="shared" si="121"/>
        <v>0</v>
      </c>
      <c r="BG90" s="111" t="str">
        <f t="shared" si="122"/>
        <v>0</v>
      </c>
      <c r="BH90" s="111" t="str">
        <f t="shared" si="123"/>
        <v>0</v>
      </c>
      <c r="BI90" s="111" t="str">
        <f t="shared" si="124"/>
        <v>0</v>
      </c>
      <c r="BJ90" s="111" t="str">
        <f t="shared" si="125"/>
        <v>0</v>
      </c>
      <c r="BK90" s="111" t="str">
        <f t="shared" si="126"/>
        <v>0</v>
      </c>
      <c r="BL90" s="111" t="str">
        <f t="shared" si="127"/>
        <v>0</v>
      </c>
      <c r="BM90" s="111" t="str">
        <f t="shared" si="128"/>
        <v>0</v>
      </c>
      <c r="BN90" s="111" t="str">
        <f t="shared" si="129"/>
        <v>0</v>
      </c>
      <c r="BO90" s="111" t="str">
        <f t="shared" si="130"/>
        <v>0</v>
      </c>
      <c r="BP90" s="111" t="str">
        <f t="shared" si="131"/>
        <v>0</v>
      </c>
      <c r="BQ90" s="111" t="str">
        <f t="shared" si="132"/>
        <v>0</v>
      </c>
      <c r="BR90" s="111" t="str">
        <f t="shared" si="133"/>
        <v>0</v>
      </c>
      <c r="BS90" s="111" t="str">
        <f t="shared" si="134"/>
        <v>0</v>
      </c>
      <c r="BT90" s="111" t="str">
        <f t="shared" si="135"/>
        <v>0</v>
      </c>
    </row>
    <row r="91" spans="1:72" ht="20.100000000000001" customHeight="1" thickBot="1" x14ac:dyDescent="0.35">
      <c r="A91" s="30"/>
      <c r="B91" s="81" t="s">
        <v>66</v>
      </c>
      <c r="C91" s="82">
        <v>0.80902777777777779</v>
      </c>
      <c r="D91" s="82" t="s">
        <v>301</v>
      </c>
      <c r="E91" s="82" t="s">
        <v>321</v>
      </c>
      <c r="F91" s="85">
        <v>157</v>
      </c>
      <c r="G91" s="85">
        <f>$F91*'Campaign Total'!$F$40</f>
        <v>157</v>
      </c>
      <c r="H91" s="112">
        <f t="shared" si="38"/>
        <v>0</v>
      </c>
      <c r="I91" s="13">
        <f t="shared" si="39"/>
        <v>0</v>
      </c>
      <c r="K91" s="63"/>
      <c r="L91" s="63"/>
      <c r="M91" s="63"/>
      <c r="N91" s="63"/>
      <c r="O91" s="63"/>
      <c r="P91" s="74"/>
      <c r="Q91" s="74"/>
      <c r="R91" s="63"/>
      <c r="S91" s="63"/>
      <c r="T91" s="63"/>
      <c r="U91" s="63"/>
      <c r="V91" s="63"/>
      <c r="W91" s="74"/>
      <c r="X91" s="74"/>
      <c r="Y91" s="63"/>
      <c r="Z91" s="63"/>
      <c r="AA91" s="63"/>
      <c r="AB91" s="63"/>
      <c r="AC91" s="63"/>
      <c r="AD91" s="74"/>
      <c r="AE91" s="74"/>
      <c r="AF91" s="63"/>
      <c r="AG91" s="63"/>
      <c r="AH91" s="63"/>
      <c r="AI91" s="63"/>
      <c r="AJ91" s="63"/>
      <c r="AK91" s="74"/>
      <c r="AL91" s="74"/>
      <c r="AM91" s="63"/>
      <c r="AN91" s="63"/>
      <c r="AO91" s="63"/>
      <c r="AP91" s="109"/>
      <c r="AQ91" s="111">
        <f t="shared" si="106"/>
        <v>0</v>
      </c>
      <c r="AR91" s="111">
        <f t="shared" si="107"/>
        <v>0</v>
      </c>
      <c r="AS91" s="111">
        <f t="shared" si="108"/>
        <v>0</v>
      </c>
      <c r="AT91" s="111">
        <f t="shared" si="109"/>
        <v>0</v>
      </c>
      <c r="AU91" s="111">
        <f t="shared" si="110"/>
        <v>0</v>
      </c>
      <c r="AV91" s="111">
        <f t="shared" si="111"/>
        <v>0</v>
      </c>
      <c r="AW91" s="111">
        <f t="shared" si="112"/>
        <v>0</v>
      </c>
      <c r="AX91" s="111">
        <f t="shared" si="113"/>
        <v>0</v>
      </c>
      <c r="AY91" s="111">
        <f t="shared" si="114"/>
        <v>0</v>
      </c>
      <c r="AZ91" s="111">
        <f t="shared" si="115"/>
        <v>0</v>
      </c>
      <c r="BA91" s="111">
        <f t="shared" si="116"/>
        <v>0</v>
      </c>
      <c r="BB91" s="111">
        <f t="shared" si="117"/>
        <v>0</v>
      </c>
      <c r="BC91" s="111">
        <f t="shared" si="118"/>
        <v>0</v>
      </c>
      <c r="BD91" s="111">
        <f t="shared" si="119"/>
        <v>0</v>
      </c>
      <c r="BE91" s="111">
        <f t="shared" si="120"/>
        <v>0</v>
      </c>
      <c r="BF91" s="111" t="str">
        <f t="shared" si="121"/>
        <v>0</v>
      </c>
      <c r="BG91" s="111" t="str">
        <f t="shared" si="122"/>
        <v>0</v>
      </c>
      <c r="BH91" s="111" t="str">
        <f t="shared" si="123"/>
        <v>0</v>
      </c>
      <c r="BI91" s="111" t="str">
        <f t="shared" si="124"/>
        <v>0</v>
      </c>
      <c r="BJ91" s="111" t="str">
        <f t="shared" si="125"/>
        <v>0</v>
      </c>
      <c r="BK91" s="111" t="str">
        <f t="shared" si="126"/>
        <v>0</v>
      </c>
      <c r="BL91" s="111" t="str">
        <f t="shared" si="127"/>
        <v>0</v>
      </c>
      <c r="BM91" s="111" t="str">
        <f t="shared" si="128"/>
        <v>0</v>
      </c>
      <c r="BN91" s="111" t="str">
        <f t="shared" si="129"/>
        <v>0</v>
      </c>
      <c r="BO91" s="111" t="str">
        <f t="shared" si="130"/>
        <v>0</v>
      </c>
      <c r="BP91" s="111" t="str">
        <f t="shared" si="131"/>
        <v>0</v>
      </c>
      <c r="BQ91" s="111" t="str">
        <f t="shared" si="132"/>
        <v>0</v>
      </c>
      <c r="BR91" s="111" t="str">
        <f t="shared" si="133"/>
        <v>0</v>
      </c>
      <c r="BS91" s="111" t="str">
        <f t="shared" si="134"/>
        <v>0</v>
      </c>
      <c r="BT91" s="111" t="str">
        <f t="shared" si="135"/>
        <v>0</v>
      </c>
    </row>
    <row r="92" spans="1:72" ht="20.100000000000001" customHeight="1" thickBot="1" x14ac:dyDescent="0.35">
      <c r="A92" s="30"/>
      <c r="B92" s="78" t="s">
        <v>65</v>
      </c>
      <c r="C92" s="79">
        <v>0.81111111111111101</v>
      </c>
      <c r="D92" s="134" t="s">
        <v>151</v>
      </c>
      <c r="E92" s="134" t="s">
        <v>372</v>
      </c>
      <c r="F92" s="80"/>
      <c r="G92" s="80"/>
      <c r="H92" s="112"/>
      <c r="I92" s="13"/>
      <c r="K92" s="63"/>
      <c r="L92" s="63"/>
      <c r="M92" s="63"/>
      <c r="N92" s="63"/>
      <c r="O92" s="63"/>
      <c r="P92" s="15"/>
      <c r="Q92" s="15"/>
      <c r="R92" s="63"/>
      <c r="S92" s="63"/>
      <c r="T92" s="63"/>
      <c r="U92" s="63"/>
      <c r="V92" s="63"/>
      <c r="W92" s="15"/>
      <c r="X92" s="15"/>
      <c r="Y92" s="63"/>
      <c r="Z92" s="63"/>
      <c r="AA92" s="63"/>
      <c r="AB92" s="63"/>
      <c r="AC92" s="63"/>
      <c r="AD92" s="15"/>
      <c r="AE92" s="15"/>
      <c r="AF92" s="63"/>
      <c r="AG92" s="63"/>
      <c r="AH92" s="63"/>
      <c r="AI92" s="63"/>
      <c r="AJ92" s="63"/>
      <c r="AK92" s="15"/>
      <c r="AL92" s="15"/>
      <c r="AM92" s="63"/>
      <c r="AN92" s="63"/>
      <c r="AO92" s="63"/>
      <c r="AP92" s="109"/>
      <c r="AQ92" s="111">
        <f t="shared" si="106"/>
        <v>0</v>
      </c>
      <c r="AR92" s="111">
        <f t="shared" si="107"/>
        <v>0</v>
      </c>
      <c r="AS92" s="111">
        <f t="shared" si="108"/>
        <v>0</v>
      </c>
      <c r="AT92" s="111">
        <f t="shared" si="109"/>
        <v>0</v>
      </c>
      <c r="AU92" s="111">
        <f t="shared" si="110"/>
        <v>0</v>
      </c>
      <c r="AV92" s="111">
        <f t="shared" si="111"/>
        <v>0</v>
      </c>
      <c r="AW92" s="111">
        <f t="shared" si="112"/>
        <v>0</v>
      </c>
      <c r="AX92" s="111">
        <f t="shared" si="113"/>
        <v>0</v>
      </c>
      <c r="AY92" s="111">
        <f t="shared" si="114"/>
        <v>0</v>
      </c>
      <c r="AZ92" s="111">
        <f t="shared" si="115"/>
        <v>0</v>
      </c>
      <c r="BA92" s="111">
        <f t="shared" si="116"/>
        <v>0</v>
      </c>
      <c r="BB92" s="111">
        <f t="shared" si="117"/>
        <v>0</v>
      </c>
      <c r="BC92" s="111">
        <f t="shared" si="118"/>
        <v>0</v>
      </c>
      <c r="BD92" s="111">
        <f t="shared" si="119"/>
        <v>0</v>
      </c>
      <c r="BE92" s="111">
        <f t="shared" si="120"/>
        <v>0</v>
      </c>
      <c r="BF92" s="111" t="str">
        <f t="shared" si="121"/>
        <v>0</v>
      </c>
      <c r="BG92" s="111" t="str">
        <f t="shared" si="122"/>
        <v>0</v>
      </c>
      <c r="BH92" s="111" t="str">
        <f t="shared" si="123"/>
        <v>0</v>
      </c>
      <c r="BI92" s="111" t="str">
        <f t="shared" si="124"/>
        <v>0</v>
      </c>
      <c r="BJ92" s="111" t="str">
        <f t="shared" si="125"/>
        <v>0</v>
      </c>
      <c r="BK92" s="111" t="str">
        <f t="shared" si="126"/>
        <v>0</v>
      </c>
      <c r="BL92" s="111" t="str">
        <f t="shared" si="127"/>
        <v>0</v>
      </c>
      <c r="BM92" s="111" t="str">
        <f t="shared" si="128"/>
        <v>0</v>
      </c>
      <c r="BN92" s="111" t="str">
        <f t="shared" si="129"/>
        <v>0</v>
      </c>
      <c r="BO92" s="111" t="str">
        <f t="shared" si="130"/>
        <v>0</v>
      </c>
      <c r="BP92" s="111" t="str">
        <f t="shared" si="131"/>
        <v>0</v>
      </c>
      <c r="BQ92" s="111" t="str">
        <f t="shared" si="132"/>
        <v>0</v>
      </c>
      <c r="BR92" s="111" t="str">
        <f t="shared" si="133"/>
        <v>0</v>
      </c>
      <c r="BS92" s="111" t="str">
        <f t="shared" si="134"/>
        <v>0</v>
      </c>
      <c r="BT92" s="111" t="str">
        <f t="shared" si="135"/>
        <v>0</v>
      </c>
    </row>
    <row r="93" spans="1:72" ht="20.100000000000001" customHeight="1" thickBot="1" x14ac:dyDescent="0.35">
      <c r="A93" s="30"/>
      <c r="B93" s="78" t="s">
        <v>65</v>
      </c>
      <c r="C93" s="79">
        <v>0.8125</v>
      </c>
      <c r="D93" s="79" t="s">
        <v>94</v>
      </c>
      <c r="E93" s="172" t="s">
        <v>409</v>
      </c>
      <c r="F93" s="80"/>
      <c r="G93" s="80"/>
      <c r="H93" s="112"/>
      <c r="I93" s="13"/>
      <c r="K93" s="63"/>
      <c r="L93" s="63"/>
      <c r="M93" s="63"/>
      <c r="N93" s="63"/>
      <c r="O93" s="63"/>
      <c r="P93" s="15"/>
      <c r="Q93" s="15"/>
      <c r="R93" s="63"/>
      <c r="S93" s="63"/>
      <c r="T93" s="63"/>
      <c r="U93" s="63"/>
      <c r="V93" s="63"/>
      <c r="W93" s="15"/>
      <c r="X93" s="15"/>
      <c r="Y93" s="63"/>
      <c r="Z93" s="63"/>
      <c r="AA93" s="63"/>
      <c r="AB93" s="63"/>
      <c r="AC93" s="63"/>
      <c r="AD93" s="15"/>
      <c r="AE93" s="15"/>
      <c r="AF93" s="63"/>
      <c r="AG93" s="63"/>
      <c r="AH93" s="63"/>
      <c r="AI93" s="63"/>
      <c r="AJ93" s="63"/>
      <c r="AK93" s="15"/>
      <c r="AL93" s="15"/>
      <c r="AM93" s="63"/>
      <c r="AN93" s="63"/>
      <c r="AO93" s="63"/>
      <c r="AP93" s="109"/>
      <c r="AQ93" s="111">
        <f t="shared" si="106"/>
        <v>0</v>
      </c>
      <c r="AR93" s="111">
        <f t="shared" si="107"/>
        <v>0</v>
      </c>
      <c r="AS93" s="111">
        <f t="shared" si="108"/>
        <v>0</v>
      </c>
      <c r="AT93" s="111">
        <f t="shared" si="109"/>
        <v>0</v>
      </c>
      <c r="AU93" s="111">
        <f t="shared" si="110"/>
        <v>0</v>
      </c>
      <c r="AV93" s="111">
        <f t="shared" si="111"/>
        <v>0</v>
      </c>
      <c r="AW93" s="111">
        <f t="shared" si="112"/>
        <v>0</v>
      </c>
      <c r="AX93" s="111">
        <f t="shared" si="113"/>
        <v>0</v>
      </c>
      <c r="AY93" s="111">
        <f t="shared" si="114"/>
        <v>0</v>
      </c>
      <c r="AZ93" s="111">
        <f t="shared" si="115"/>
        <v>0</v>
      </c>
      <c r="BA93" s="111">
        <f t="shared" si="116"/>
        <v>0</v>
      </c>
      <c r="BB93" s="111">
        <f t="shared" si="117"/>
        <v>0</v>
      </c>
      <c r="BC93" s="111">
        <f t="shared" si="118"/>
        <v>0</v>
      </c>
      <c r="BD93" s="111">
        <f t="shared" si="119"/>
        <v>0</v>
      </c>
      <c r="BE93" s="111">
        <f t="shared" si="120"/>
        <v>0</v>
      </c>
      <c r="BF93" s="111" t="str">
        <f t="shared" si="121"/>
        <v>0</v>
      </c>
      <c r="BG93" s="111" t="str">
        <f t="shared" si="122"/>
        <v>0</v>
      </c>
      <c r="BH93" s="111" t="str">
        <f t="shared" si="123"/>
        <v>0</v>
      </c>
      <c r="BI93" s="111" t="str">
        <f t="shared" si="124"/>
        <v>0</v>
      </c>
      <c r="BJ93" s="111" t="str">
        <f t="shared" si="125"/>
        <v>0</v>
      </c>
      <c r="BK93" s="111" t="str">
        <f t="shared" si="126"/>
        <v>0</v>
      </c>
      <c r="BL93" s="111" t="str">
        <f t="shared" si="127"/>
        <v>0</v>
      </c>
      <c r="BM93" s="111" t="str">
        <f t="shared" si="128"/>
        <v>0</v>
      </c>
      <c r="BN93" s="111" t="str">
        <f t="shared" si="129"/>
        <v>0</v>
      </c>
      <c r="BO93" s="111" t="str">
        <f t="shared" si="130"/>
        <v>0</v>
      </c>
      <c r="BP93" s="111" t="str">
        <f t="shared" si="131"/>
        <v>0</v>
      </c>
      <c r="BQ93" s="111" t="str">
        <f t="shared" si="132"/>
        <v>0</v>
      </c>
      <c r="BR93" s="111" t="str">
        <f t="shared" si="133"/>
        <v>0</v>
      </c>
      <c r="BS93" s="111" t="str">
        <f t="shared" si="134"/>
        <v>0</v>
      </c>
      <c r="BT93" s="111" t="str">
        <f t="shared" si="135"/>
        <v>0</v>
      </c>
    </row>
    <row r="94" spans="1:72" ht="20.100000000000001" customHeight="1" thickBot="1" x14ac:dyDescent="0.35">
      <c r="A94" s="30"/>
      <c r="B94" s="81" t="s">
        <v>66</v>
      </c>
      <c r="C94" s="82">
        <v>0.82986111111111116</v>
      </c>
      <c r="D94" s="82" t="s">
        <v>302</v>
      </c>
      <c r="E94" s="82" t="s">
        <v>322</v>
      </c>
      <c r="F94" s="85">
        <v>245</v>
      </c>
      <c r="G94" s="85">
        <f>$F94*'Campaign Total'!$F$40</f>
        <v>245</v>
      </c>
      <c r="H94" s="112">
        <f t="shared" si="38"/>
        <v>0</v>
      </c>
      <c r="I94" s="13">
        <f t="shared" si="39"/>
        <v>0</v>
      </c>
      <c r="K94" s="63"/>
      <c r="L94" s="63"/>
      <c r="M94" s="63"/>
      <c r="N94" s="63"/>
      <c r="O94" s="63"/>
      <c r="P94" s="74"/>
      <c r="Q94" s="74"/>
      <c r="R94" s="63"/>
      <c r="S94" s="63"/>
      <c r="T94" s="63"/>
      <c r="U94" s="63"/>
      <c r="V94" s="63"/>
      <c r="W94" s="74"/>
      <c r="X94" s="74"/>
      <c r="Y94" s="63"/>
      <c r="Z94" s="63"/>
      <c r="AA94" s="63"/>
      <c r="AB94" s="63"/>
      <c r="AC94" s="63"/>
      <c r="AD94" s="74"/>
      <c r="AE94" s="74"/>
      <c r="AF94" s="63"/>
      <c r="AG94" s="63"/>
      <c r="AH94" s="63"/>
      <c r="AI94" s="63"/>
      <c r="AJ94" s="63"/>
      <c r="AK94" s="74"/>
      <c r="AL94" s="74"/>
      <c r="AM94" s="63"/>
      <c r="AN94" s="63"/>
      <c r="AO94" s="63"/>
      <c r="AP94" s="109"/>
      <c r="AQ94" s="111">
        <f t="shared" si="106"/>
        <v>0</v>
      </c>
      <c r="AR94" s="111">
        <f t="shared" si="107"/>
        <v>0</v>
      </c>
      <c r="AS94" s="111">
        <f t="shared" si="108"/>
        <v>0</v>
      </c>
      <c r="AT94" s="111">
        <f t="shared" si="109"/>
        <v>0</v>
      </c>
      <c r="AU94" s="111">
        <f t="shared" si="110"/>
        <v>0</v>
      </c>
      <c r="AV94" s="111">
        <f t="shared" si="111"/>
        <v>0</v>
      </c>
      <c r="AW94" s="111">
        <f t="shared" si="112"/>
        <v>0</v>
      </c>
      <c r="AX94" s="111">
        <f t="shared" si="113"/>
        <v>0</v>
      </c>
      <c r="AY94" s="111">
        <f t="shared" si="114"/>
        <v>0</v>
      </c>
      <c r="AZ94" s="111">
        <f t="shared" si="115"/>
        <v>0</v>
      </c>
      <c r="BA94" s="111">
        <f t="shared" si="116"/>
        <v>0</v>
      </c>
      <c r="BB94" s="111">
        <f t="shared" si="117"/>
        <v>0</v>
      </c>
      <c r="BC94" s="111">
        <f t="shared" si="118"/>
        <v>0</v>
      </c>
      <c r="BD94" s="111">
        <f t="shared" si="119"/>
        <v>0</v>
      </c>
      <c r="BE94" s="111">
        <f t="shared" si="120"/>
        <v>0</v>
      </c>
      <c r="BF94" s="111" t="str">
        <f t="shared" si="121"/>
        <v>0</v>
      </c>
      <c r="BG94" s="111" t="str">
        <f t="shared" si="122"/>
        <v>0</v>
      </c>
      <c r="BH94" s="111" t="str">
        <f t="shared" si="123"/>
        <v>0</v>
      </c>
      <c r="BI94" s="111" t="str">
        <f t="shared" si="124"/>
        <v>0</v>
      </c>
      <c r="BJ94" s="111" t="str">
        <f t="shared" si="125"/>
        <v>0</v>
      </c>
      <c r="BK94" s="111" t="str">
        <f t="shared" si="126"/>
        <v>0</v>
      </c>
      <c r="BL94" s="111" t="str">
        <f t="shared" si="127"/>
        <v>0</v>
      </c>
      <c r="BM94" s="111" t="str">
        <f t="shared" si="128"/>
        <v>0</v>
      </c>
      <c r="BN94" s="111" t="str">
        <f t="shared" si="129"/>
        <v>0</v>
      </c>
      <c r="BO94" s="111" t="str">
        <f t="shared" si="130"/>
        <v>0</v>
      </c>
      <c r="BP94" s="111" t="str">
        <f t="shared" si="131"/>
        <v>0</v>
      </c>
      <c r="BQ94" s="111" t="str">
        <f t="shared" si="132"/>
        <v>0</v>
      </c>
      <c r="BR94" s="111" t="str">
        <f t="shared" si="133"/>
        <v>0</v>
      </c>
      <c r="BS94" s="111" t="str">
        <f t="shared" si="134"/>
        <v>0</v>
      </c>
      <c r="BT94" s="111" t="str">
        <f t="shared" si="135"/>
        <v>0</v>
      </c>
    </row>
    <row r="95" spans="1:72" ht="20.100000000000001" customHeight="1" thickBot="1" x14ac:dyDescent="0.35">
      <c r="A95" s="30"/>
      <c r="B95" s="78" t="s">
        <v>65</v>
      </c>
      <c r="C95" s="79">
        <v>0.83333333333333337</v>
      </c>
      <c r="D95" s="79" t="s">
        <v>94</v>
      </c>
      <c r="E95" s="172" t="s">
        <v>409</v>
      </c>
      <c r="F95" s="80"/>
      <c r="G95" s="80"/>
      <c r="H95" s="112"/>
      <c r="I95" s="13"/>
      <c r="K95" s="63"/>
      <c r="L95" s="63"/>
      <c r="M95" s="63"/>
      <c r="N95" s="63"/>
      <c r="O95" s="63"/>
      <c r="P95" s="15"/>
      <c r="Q95" s="15"/>
      <c r="R95" s="63"/>
      <c r="S95" s="63"/>
      <c r="T95" s="63"/>
      <c r="U95" s="63"/>
      <c r="V95" s="63"/>
      <c r="W95" s="15"/>
      <c r="X95" s="15"/>
      <c r="Y95" s="63"/>
      <c r="Z95" s="63"/>
      <c r="AA95" s="63"/>
      <c r="AB95" s="63"/>
      <c r="AC95" s="63"/>
      <c r="AD95" s="15"/>
      <c r="AE95" s="15"/>
      <c r="AF95" s="63"/>
      <c r="AG95" s="63"/>
      <c r="AH95" s="63"/>
      <c r="AI95" s="63"/>
      <c r="AJ95" s="63"/>
      <c r="AK95" s="15"/>
      <c r="AL95" s="15"/>
      <c r="AM95" s="63"/>
      <c r="AN95" s="63"/>
      <c r="AO95" s="63"/>
      <c r="AP95" s="109"/>
      <c r="AQ95" s="111">
        <f t="shared" si="106"/>
        <v>0</v>
      </c>
      <c r="AR95" s="111">
        <f t="shared" si="107"/>
        <v>0</v>
      </c>
      <c r="AS95" s="111">
        <f t="shared" si="108"/>
        <v>0</v>
      </c>
      <c r="AT95" s="111">
        <f t="shared" si="109"/>
        <v>0</v>
      </c>
      <c r="AU95" s="111">
        <f t="shared" si="110"/>
        <v>0</v>
      </c>
      <c r="AV95" s="111">
        <f t="shared" si="111"/>
        <v>0</v>
      </c>
      <c r="AW95" s="111">
        <f t="shared" si="112"/>
        <v>0</v>
      </c>
      <c r="AX95" s="111">
        <f t="shared" si="113"/>
        <v>0</v>
      </c>
      <c r="AY95" s="111">
        <f t="shared" si="114"/>
        <v>0</v>
      </c>
      <c r="AZ95" s="111">
        <f t="shared" si="115"/>
        <v>0</v>
      </c>
      <c r="BA95" s="111">
        <f t="shared" si="116"/>
        <v>0</v>
      </c>
      <c r="BB95" s="111">
        <f t="shared" si="117"/>
        <v>0</v>
      </c>
      <c r="BC95" s="111">
        <f t="shared" si="118"/>
        <v>0</v>
      </c>
      <c r="BD95" s="111">
        <f t="shared" si="119"/>
        <v>0</v>
      </c>
      <c r="BE95" s="111">
        <f t="shared" si="120"/>
        <v>0</v>
      </c>
      <c r="BF95" s="111" t="str">
        <f t="shared" si="121"/>
        <v>0</v>
      </c>
      <c r="BG95" s="111" t="str">
        <f t="shared" si="122"/>
        <v>0</v>
      </c>
      <c r="BH95" s="111" t="str">
        <f t="shared" si="123"/>
        <v>0</v>
      </c>
      <c r="BI95" s="111" t="str">
        <f t="shared" si="124"/>
        <v>0</v>
      </c>
      <c r="BJ95" s="111" t="str">
        <f t="shared" si="125"/>
        <v>0</v>
      </c>
      <c r="BK95" s="111" t="str">
        <f t="shared" si="126"/>
        <v>0</v>
      </c>
      <c r="BL95" s="111" t="str">
        <f t="shared" si="127"/>
        <v>0</v>
      </c>
      <c r="BM95" s="111" t="str">
        <f t="shared" si="128"/>
        <v>0</v>
      </c>
      <c r="BN95" s="111" t="str">
        <f t="shared" si="129"/>
        <v>0</v>
      </c>
      <c r="BO95" s="111" t="str">
        <f t="shared" si="130"/>
        <v>0</v>
      </c>
      <c r="BP95" s="111" t="str">
        <f t="shared" si="131"/>
        <v>0</v>
      </c>
      <c r="BQ95" s="111" t="str">
        <f t="shared" si="132"/>
        <v>0</v>
      </c>
      <c r="BR95" s="111" t="str">
        <f t="shared" si="133"/>
        <v>0</v>
      </c>
      <c r="BS95" s="111" t="str">
        <f t="shared" si="134"/>
        <v>0</v>
      </c>
      <c r="BT95" s="111" t="str">
        <f t="shared" si="135"/>
        <v>0</v>
      </c>
    </row>
    <row r="96" spans="1:72" ht="20.100000000000001" customHeight="1" thickBot="1" x14ac:dyDescent="0.35">
      <c r="A96" s="30"/>
      <c r="B96" s="81" t="s">
        <v>66</v>
      </c>
      <c r="C96" s="82">
        <v>0.84375</v>
      </c>
      <c r="D96" s="79"/>
      <c r="E96" s="82" t="s">
        <v>323</v>
      </c>
      <c r="F96" s="85">
        <v>213</v>
      </c>
      <c r="G96" s="85">
        <f>$F96*'Campaign Total'!$F$40</f>
        <v>213</v>
      </c>
      <c r="H96" s="112">
        <f t="shared" ref="H96" si="170">SUM(AQ96:BE96)</f>
        <v>0</v>
      </c>
      <c r="I96" s="13">
        <f t="shared" ref="I96" si="171">SUM(BF96:BT96)</f>
        <v>0</v>
      </c>
      <c r="K96" s="63"/>
      <c r="L96" s="63"/>
      <c r="M96" s="63"/>
      <c r="N96" s="63"/>
      <c r="O96" s="63"/>
      <c r="P96" s="15"/>
      <c r="Q96" s="74"/>
      <c r="R96" s="63"/>
      <c r="S96" s="63"/>
      <c r="T96" s="63"/>
      <c r="U96" s="63"/>
      <c r="V96" s="63"/>
      <c r="W96" s="15"/>
      <c r="X96" s="74"/>
      <c r="Y96" s="63"/>
      <c r="Z96" s="63"/>
      <c r="AA96" s="63"/>
      <c r="AB96" s="63"/>
      <c r="AC96" s="63"/>
      <c r="AD96" s="15"/>
      <c r="AE96" s="74"/>
      <c r="AF96" s="63"/>
      <c r="AG96" s="63"/>
      <c r="AH96" s="63"/>
      <c r="AI96" s="63"/>
      <c r="AJ96" s="63"/>
      <c r="AK96" s="15"/>
      <c r="AL96" s="74"/>
      <c r="AM96" s="63"/>
      <c r="AN96" s="63"/>
      <c r="AO96" s="63"/>
      <c r="AP96" s="109"/>
      <c r="AQ96" s="111">
        <f t="shared" si="106"/>
        <v>0</v>
      </c>
      <c r="AR96" s="111">
        <f t="shared" si="107"/>
        <v>0</v>
      </c>
      <c r="AS96" s="111">
        <f t="shared" si="108"/>
        <v>0</v>
      </c>
      <c r="AT96" s="111">
        <f t="shared" si="109"/>
        <v>0</v>
      </c>
      <c r="AU96" s="111">
        <f t="shared" si="110"/>
        <v>0</v>
      </c>
      <c r="AV96" s="111">
        <f t="shared" si="111"/>
        <v>0</v>
      </c>
      <c r="AW96" s="111">
        <f t="shared" si="112"/>
        <v>0</v>
      </c>
      <c r="AX96" s="111">
        <f t="shared" si="113"/>
        <v>0</v>
      </c>
      <c r="AY96" s="111">
        <f t="shared" si="114"/>
        <v>0</v>
      </c>
      <c r="AZ96" s="111">
        <f t="shared" si="115"/>
        <v>0</v>
      </c>
      <c r="BA96" s="111">
        <f t="shared" si="116"/>
        <v>0</v>
      </c>
      <c r="BB96" s="111">
        <f t="shared" si="117"/>
        <v>0</v>
      </c>
      <c r="BC96" s="111">
        <f t="shared" si="118"/>
        <v>0</v>
      </c>
      <c r="BD96" s="111">
        <f t="shared" si="119"/>
        <v>0</v>
      </c>
      <c r="BE96" s="111">
        <f t="shared" si="120"/>
        <v>0</v>
      </c>
      <c r="BF96" s="111" t="str">
        <f t="shared" si="121"/>
        <v>0</v>
      </c>
      <c r="BG96" s="111" t="str">
        <f t="shared" si="122"/>
        <v>0</v>
      </c>
      <c r="BH96" s="111" t="str">
        <f t="shared" si="123"/>
        <v>0</v>
      </c>
      <c r="BI96" s="111" t="str">
        <f t="shared" si="124"/>
        <v>0</v>
      </c>
      <c r="BJ96" s="111" t="str">
        <f t="shared" si="125"/>
        <v>0</v>
      </c>
      <c r="BK96" s="111" t="str">
        <f t="shared" si="126"/>
        <v>0</v>
      </c>
      <c r="BL96" s="111" t="str">
        <f t="shared" si="127"/>
        <v>0</v>
      </c>
      <c r="BM96" s="111" t="str">
        <f t="shared" si="128"/>
        <v>0</v>
      </c>
      <c r="BN96" s="111" t="str">
        <f t="shared" si="129"/>
        <v>0</v>
      </c>
      <c r="BO96" s="111" t="str">
        <f t="shared" si="130"/>
        <v>0</v>
      </c>
      <c r="BP96" s="111" t="str">
        <f t="shared" si="131"/>
        <v>0</v>
      </c>
      <c r="BQ96" s="111" t="str">
        <f t="shared" si="132"/>
        <v>0</v>
      </c>
      <c r="BR96" s="111" t="str">
        <f t="shared" si="133"/>
        <v>0</v>
      </c>
      <c r="BS96" s="111" t="str">
        <f t="shared" si="134"/>
        <v>0</v>
      </c>
      <c r="BT96" s="111" t="str">
        <f t="shared" si="135"/>
        <v>0</v>
      </c>
    </row>
    <row r="97" spans="1:72" ht="20.100000000000001" customHeight="1" thickBot="1" x14ac:dyDescent="0.35">
      <c r="A97" s="30"/>
      <c r="B97" s="78" t="s">
        <v>65</v>
      </c>
      <c r="C97" s="79">
        <v>0.84722222222222221</v>
      </c>
      <c r="D97" s="79" t="s">
        <v>94</v>
      </c>
      <c r="E97" s="172" t="s">
        <v>409</v>
      </c>
      <c r="F97" s="80"/>
      <c r="G97" s="80"/>
      <c r="H97" s="112"/>
      <c r="I97" s="13"/>
      <c r="K97" s="63"/>
      <c r="L97" s="63"/>
      <c r="M97" s="63"/>
      <c r="N97" s="63"/>
      <c r="O97" s="63"/>
      <c r="P97" s="15"/>
      <c r="Q97" s="15"/>
      <c r="R97" s="63"/>
      <c r="S97" s="63"/>
      <c r="T97" s="63"/>
      <c r="U97" s="63"/>
      <c r="V97" s="63"/>
      <c r="W97" s="15"/>
      <c r="X97" s="15"/>
      <c r="Y97" s="63"/>
      <c r="Z97" s="63"/>
      <c r="AA97" s="63"/>
      <c r="AB97" s="63"/>
      <c r="AC97" s="63"/>
      <c r="AD97" s="15"/>
      <c r="AE97" s="15"/>
      <c r="AF97" s="63"/>
      <c r="AG97" s="63"/>
      <c r="AH97" s="63"/>
      <c r="AI97" s="63"/>
      <c r="AJ97" s="63"/>
      <c r="AK97" s="15"/>
      <c r="AL97" s="15"/>
      <c r="AM97" s="63"/>
      <c r="AN97" s="63"/>
      <c r="AO97" s="63"/>
      <c r="AP97" s="109"/>
      <c r="AQ97" s="111">
        <f t="shared" si="106"/>
        <v>0</v>
      </c>
      <c r="AR97" s="111">
        <f t="shared" si="107"/>
        <v>0</v>
      </c>
      <c r="AS97" s="111">
        <f t="shared" si="108"/>
        <v>0</v>
      </c>
      <c r="AT97" s="111">
        <f t="shared" si="109"/>
        <v>0</v>
      </c>
      <c r="AU97" s="111">
        <f t="shared" si="110"/>
        <v>0</v>
      </c>
      <c r="AV97" s="111">
        <f t="shared" si="111"/>
        <v>0</v>
      </c>
      <c r="AW97" s="111">
        <f t="shared" si="112"/>
        <v>0</v>
      </c>
      <c r="AX97" s="111">
        <f t="shared" si="113"/>
        <v>0</v>
      </c>
      <c r="AY97" s="111">
        <f t="shared" si="114"/>
        <v>0</v>
      </c>
      <c r="AZ97" s="111">
        <f t="shared" si="115"/>
        <v>0</v>
      </c>
      <c r="BA97" s="111">
        <f t="shared" si="116"/>
        <v>0</v>
      </c>
      <c r="BB97" s="111">
        <f t="shared" si="117"/>
        <v>0</v>
      </c>
      <c r="BC97" s="111">
        <f t="shared" si="118"/>
        <v>0</v>
      </c>
      <c r="BD97" s="111">
        <f t="shared" si="119"/>
        <v>0</v>
      </c>
      <c r="BE97" s="111">
        <f t="shared" si="120"/>
        <v>0</v>
      </c>
      <c r="BF97" s="111" t="str">
        <f t="shared" si="121"/>
        <v>0</v>
      </c>
      <c r="BG97" s="111" t="str">
        <f t="shared" si="122"/>
        <v>0</v>
      </c>
      <c r="BH97" s="111" t="str">
        <f t="shared" si="123"/>
        <v>0</v>
      </c>
      <c r="BI97" s="111" t="str">
        <f t="shared" si="124"/>
        <v>0</v>
      </c>
      <c r="BJ97" s="111" t="str">
        <f t="shared" si="125"/>
        <v>0</v>
      </c>
      <c r="BK97" s="111" t="str">
        <f t="shared" si="126"/>
        <v>0</v>
      </c>
      <c r="BL97" s="111" t="str">
        <f t="shared" si="127"/>
        <v>0</v>
      </c>
      <c r="BM97" s="111" t="str">
        <f t="shared" si="128"/>
        <v>0</v>
      </c>
      <c r="BN97" s="111" t="str">
        <f t="shared" si="129"/>
        <v>0</v>
      </c>
      <c r="BO97" s="111" t="str">
        <f t="shared" si="130"/>
        <v>0</v>
      </c>
      <c r="BP97" s="111" t="str">
        <f t="shared" si="131"/>
        <v>0</v>
      </c>
      <c r="BQ97" s="111" t="str">
        <f t="shared" si="132"/>
        <v>0</v>
      </c>
      <c r="BR97" s="111" t="str">
        <f t="shared" si="133"/>
        <v>0</v>
      </c>
      <c r="BS97" s="111" t="str">
        <f t="shared" si="134"/>
        <v>0</v>
      </c>
      <c r="BT97" s="111" t="str">
        <f t="shared" si="135"/>
        <v>0</v>
      </c>
    </row>
    <row r="98" spans="1:72" ht="20.100000000000001" customHeight="1" thickBot="1" x14ac:dyDescent="0.35">
      <c r="A98" s="29"/>
      <c r="B98" s="78" t="s">
        <v>65</v>
      </c>
      <c r="C98" s="79">
        <v>0.85416666666666663</v>
      </c>
      <c r="D98" s="225" t="s">
        <v>82</v>
      </c>
      <c r="E98" s="225"/>
      <c r="F98" s="80"/>
      <c r="G98" s="80"/>
      <c r="H98" s="112"/>
      <c r="I98" s="13"/>
      <c r="K98" s="63"/>
      <c r="L98" s="63"/>
      <c r="M98" s="63"/>
      <c r="N98" s="63"/>
      <c r="O98" s="63"/>
      <c r="P98" s="15"/>
      <c r="Q98" s="15"/>
      <c r="R98" s="63"/>
      <c r="S98" s="63"/>
      <c r="T98" s="63"/>
      <c r="U98" s="63"/>
      <c r="V98" s="63"/>
      <c r="W98" s="15"/>
      <c r="X98" s="15"/>
      <c r="Y98" s="63"/>
      <c r="Z98" s="63"/>
      <c r="AA98" s="63"/>
      <c r="AB98" s="63"/>
      <c r="AC98" s="63"/>
      <c r="AD98" s="15"/>
      <c r="AE98" s="15"/>
      <c r="AF98" s="63"/>
      <c r="AG98" s="63"/>
      <c r="AH98" s="63"/>
      <c r="AI98" s="63"/>
      <c r="AJ98" s="63"/>
      <c r="AK98" s="15"/>
      <c r="AL98" s="15"/>
      <c r="AM98" s="63"/>
      <c r="AN98" s="63"/>
      <c r="AO98" s="63"/>
      <c r="AP98" s="109"/>
      <c r="AQ98" s="111">
        <f t="shared" si="106"/>
        <v>0</v>
      </c>
      <c r="AR98" s="111">
        <f t="shared" si="107"/>
        <v>0</v>
      </c>
      <c r="AS98" s="111">
        <f t="shared" si="108"/>
        <v>0</v>
      </c>
      <c r="AT98" s="111">
        <f t="shared" si="109"/>
        <v>0</v>
      </c>
      <c r="AU98" s="111">
        <f t="shared" si="110"/>
        <v>0</v>
      </c>
      <c r="AV98" s="111">
        <f t="shared" si="111"/>
        <v>0</v>
      </c>
      <c r="AW98" s="111">
        <f t="shared" si="112"/>
        <v>0</v>
      </c>
      <c r="AX98" s="111">
        <f t="shared" si="113"/>
        <v>0</v>
      </c>
      <c r="AY98" s="111">
        <f t="shared" si="114"/>
        <v>0</v>
      </c>
      <c r="AZ98" s="111">
        <f t="shared" si="115"/>
        <v>0</v>
      </c>
      <c r="BA98" s="111">
        <f t="shared" si="116"/>
        <v>0</v>
      </c>
      <c r="BB98" s="111">
        <f t="shared" si="117"/>
        <v>0</v>
      </c>
      <c r="BC98" s="111">
        <f t="shared" si="118"/>
        <v>0</v>
      </c>
      <c r="BD98" s="111">
        <f t="shared" si="119"/>
        <v>0</v>
      </c>
      <c r="BE98" s="111">
        <f t="shared" si="120"/>
        <v>0</v>
      </c>
      <c r="BF98" s="111" t="str">
        <f t="shared" si="121"/>
        <v>0</v>
      </c>
      <c r="BG98" s="111" t="str">
        <f t="shared" si="122"/>
        <v>0</v>
      </c>
      <c r="BH98" s="111" t="str">
        <f t="shared" si="123"/>
        <v>0</v>
      </c>
      <c r="BI98" s="111" t="str">
        <f t="shared" si="124"/>
        <v>0</v>
      </c>
      <c r="BJ98" s="111" t="str">
        <f t="shared" si="125"/>
        <v>0</v>
      </c>
      <c r="BK98" s="111" t="str">
        <f t="shared" si="126"/>
        <v>0</v>
      </c>
      <c r="BL98" s="111" t="str">
        <f t="shared" si="127"/>
        <v>0</v>
      </c>
      <c r="BM98" s="111" t="str">
        <f t="shared" si="128"/>
        <v>0</v>
      </c>
      <c r="BN98" s="111" t="str">
        <f t="shared" si="129"/>
        <v>0</v>
      </c>
      <c r="BO98" s="111" t="str">
        <f t="shared" si="130"/>
        <v>0</v>
      </c>
      <c r="BP98" s="111" t="str">
        <f t="shared" si="131"/>
        <v>0</v>
      </c>
      <c r="BQ98" s="111" t="str">
        <f t="shared" si="132"/>
        <v>0</v>
      </c>
      <c r="BR98" s="111" t="str">
        <f t="shared" si="133"/>
        <v>0</v>
      </c>
      <c r="BS98" s="111" t="str">
        <f t="shared" si="134"/>
        <v>0</v>
      </c>
      <c r="BT98" s="111" t="str">
        <f t="shared" si="135"/>
        <v>0</v>
      </c>
    </row>
    <row r="99" spans="1:72" ht="20.100000000000001" customHeight="1" thickBot="1" x14ac:dyDescent="0.35">
      <c r="A99" s="30"/>
      <c r="B99" s="81" t="s">
        <v>66</v>
      </c>
      <c r="C99" s="82">
        <v>0.87152777777777779</v>
      </c>
      <c r="D99" s="82" t="s">
        <v>303</v>
      </c>
      <c r="E99" s="82" t="s">
        <v>324</v>
      </c>
      <c r="F99" s="85">
        <v>234</v>
      </c>
      <c r="G99" s="85">
        <f>$F99*'Campaign Total'!$F$40</f>
        <v>234</v>
      </c>
      <c r="H99" s="112">
        <f t="shared" si="38"/>
        <v>0</v>
      </c>
      <c r="I99" s="13">
        <f t="shared" si="39"/>
        <v>0</v>
      </c>
      <c r="K99" s="63"/>
      <c r="L99" s="63"/>
      <c r="M99" s="63"/>
      <c r="N99" s="63"/>
      <c r="O99" s="63"/>
      <c r="P99" s="74"/>
      <c r="Q99" s="74"/>
      <c r="R99" s="63"/>
      <c r="S99" s="63"/>
      <c r="T99" s="63"/>
      <c r="U99" s="63"/>
      <c r="V99" s="63"/>
      <c r="W99" s="74"/>
      <c r="X99" s="74"/>
      <c r="Y99" s="63"/>
      <c r="Z99" s="63"/>
      <c r="AA99" s="63"/>
      <c r="AB99" s="63"/>
      <c r="AC99" s="63"/>
      <c r="AD99" s="74"/>
      <c r="AE99" s="74"/>
      <c r="AF99" s="63"/>
      <c r="AG99" s="63"/>
      <c r="AH99" s="63"/>
      <c r="AI99" s="63"/>
      <c r="AJ99" s="63"/>
      <c r="AK99" s="74"/>
      <c r="AL99" s="74"/>
      <c r="AM99" s="63"/>
      <c r="AN99" s="63"/>
      <c r="AO99" s="63"/>
      <c r="AP99" s="109"/>
      <c r="AQ99" s="111">
        <f t="shared" si="106"/>
        <v>0</v>
      </c>
      <c r="AR99" s="111">
        <f t="shared" si="107"/>
        <v>0</v>
      </c>
      <c r="AS99" s="111">
        <f t="shared" si="108"/>
        <v>0</v>
      </c>
      <c r="AT99" s="111">
        <f t="shared" si="109"/>
        <v>0</v>
      </c>
      <c r="AU99" s="111">
        <f t="shared" si="110"/>
        <v>0</v>
      </c>
      <c r="AV99" s="111">
        <f t="shared" si="111"/>
        <v>0</v>
      </c>
      <c r="AW99" s="111">
        <f t="shared" si="112"/>
        <v>0</v>
      </c>
      <c r="AX99" s="111">
        <f t="shared" si="113"/>
        <v>0</v>
      </c>
      <c r="AY99" s="111">
        <f t="shared" si="114"/>
        <v>0</v>
      </c>
      <c r="AZ99" s="111">
        <f t="shared" si="115"/>
        <v>0</v>
      </c>
      <c r="BA99" s="111">
        <f t="shared" si="116"/>
        <v>0</v>
      </c>
      <c r="BB99" s="111">
        <f t="shared" si="117"/>
        <v>0</v>
      </c>
      <c r="BC99" s="111">
        <f t="shared" si="118"/>
        <v>0</v>
      </c>
      <c r="BD99" s="111">
        <f t="shared" si="119"/>
        <v>0</v>
      </c>
      <c r="BE99" s="111">
        <f t="shared" si="120"/>
        <v>0</v>
      </c>
      <c r="BF99" s="111" t="str">
        <f t="shared" si="121"/>
        <v>0</v>
      </c>
      <c r="BG99" s="111" t="str">
        <f t="shared" si="122"/>
        <v>0</v>
      </c>
      <c r="BH99" s="111" t="str">
        <f t="shared" si="123"/>
        <v>0</v>
      </c>
      <c r="BI99" s="111" t="str">
        <f t="shared" si="124"/>
        <v>0</v>
      </c>
      <c r="BJ99" s="111" t="str">
        <f t="shared" si="125"/>
        <v>0</v>
      </c>
      <c r="BK99" s="111" t="str">
        <f t="shared" si="126"/>
        <v>0</v>
      </c>
      <c r="BL99" s="111" t="str">
        <f t="shared" si="127"/>
        <v>0</v>
      </c>
      <c r="BM99" s="111" t="str">
        <f t="shared" si="128"/>
        <v>0</v>
      </c>
      <c r="BN99" s="111" t="str">
        <f t="shared" si="129"/>
        <v>0</v>
      </c>
      <c r="BO99" s="111" t="str">
        <f t="shared" si="130"/>
        <v>0</v>
      </c>
      <c r="BP99" s="111" t="str">
        <f t="shared" si="131"/>
        <v>0</v>
      </c>
      <c r="BQ99" s="111" t="str">
        <f t="shared" si="132"/>
        <v>0</v>
      </c>
      <c r="BR99" s="111" t="str">
        <f t="shared" si="133"/>
        <v>0</v>
      </c>
      <c r="BS99" s="111" t="str">
        <f t="shared" si="134"/>
        <v>0</v>
      </c>
      <c r="BT99" s="111" t="str">
        <f t="shared" si="135"/>
        <v>0</v>
      </c>
    </row>
    <row r="100" spans="1:72" ht="20.100000000000001" customHeight="1" thickBot="1" x14ac:dyDescent="0.35">
      <c r="A100" s="29"/>
      <c r="B100" s="78" t="s">
        <v>65</v>
      </c>
      <c r="C100" s="79">
        <v>0.875</v>
      </c>
      <c r="D100" s="225" t="s">
        <v>82</v>
      </c>
      <c r="E100" s="225"/>
      <c r="F100" s="80"/>
      <c r="G100" s="80"/>
      <c r="H100" s="112"/>
      <c r="I100" s="13"/>
      <c r="K100" s="63"/>
      <c r="L100" s="63"/>
      <c r="M100" s="63"/>
      <c r="N100" s="63"/>
      <c r="O100" s="63"/>
      <c r="P100" s="15"/>
      <c r="Q100" s="15"/>
      <c r="R100" s="63"/>
      <c r="S100" s="63"/>
      <c r="T100" s="63"/>
      <c r="U100" s="63"/>
      <c r="V100" s="63"/>
      <c r="W100" s="15"/>
      <c r="X100" s="15"/>
      <c r="Y100" s="63"/>
      <c r="Z100" s="63"/>
      <c r="AA100" s="63"/>
      <c r="AB100" s="63"/>
      <c r="AC100" s="63"/>
      <c r="AD100" s="15"/>
      <c r="AE100" s="15"/>
      <c r="AF100" s="63"/>
      <c r="AG100" s="63"/>
      <c r="AH100" s="63"/>
      <c r="AI100" s="63"/>
      <c r="AJ100" s="63"/>
      <c r="AK100" s="15"/>
      <c r="AL100" s="15"/>
      <c r="AM100" s="63"/>
      <c r="AN100" s="63"/>
      <c r="AO100" s="63"/>
      <c r="AP100" s="109"/>
      <c r="AQ100" s="111">
        <f t="shared" si="106"/>
        <v>0</v>
      </c>
      <c r="AR100" s="111">
        <f t="shared" si="107"/>
        <v>0</v>
      </c>
      <c r="AS100" s="111">
        <f t="shared" si="108"/>
        <v>0</v>
      </c>
      <c r="AT100" s="111">
        <f t="shared" si="109"/>
        <v>0</v>
      </c>
      <c r="AU100" s="111">
        <f t="shared" si="110"/>
        <v>0</v>
      </c>
      <c r="AV100" s="111">
        <f t="shared" si="111"/>
        <v>0</v>
      </c>
      <c r="AW100" s="111">
        <f t="shared" si="112"/>
        <v>0</v>
      </c>
      <c r="AX100" s="111">
        <f t="shared" si="113"/>
        <v>0</v>
      </c>
      <c r="AY100" s="111">
        <f t="shared" si="114"/>
        <v>0</v>
      </c>
      <c r="AZ100" s="111">
        <f t="shared" si="115"/>
        <v>0</v>
      </c>
      <c r="BA100" s="111">
        <f t="shared" si="116"/>
        <v>0</v>
      </c>
      <c r="BB100" s="111">
        <f t="shared" si="117"/>
        <v>0</v>
      </c>
      <c r="BC100" s="111">
        <f t="shared" si="118"/>
        <v>0</v>
      </c>
      <c r="BD100" s="111">
        <f t="shared" si="119"/>
        <v>0</v>
      </c>
      <c r="BE100" s="111">
        <f t="shared" si="120"/>
        <v>0</v>
      </c>
      <c r="BF100" s="111" t="str">
        <f t="shared" si="121"/>
        <v>0</v>
      </c>
      <c r="BG100" s="111" t="str">
        <f t="shared" si="122"/>
        <v>0</v>
      </c>
      <c r="BH100" s="111" t="str">
        <f t="shared" si="123"/>
        <v>0</v>
      </c>
      <c r="BI100" s="111" t="str">
        <f t="shared" si="124"/>
        <v>0</v>
      </c>
      <c r="BJ100" s="111" t="str">
        <f t="shared" si="125"/>
        <v>0</v>
      </c>
      <c r="BK100" s="111" t="str">
        <f t="shared" si="126"/>
        <v>0</v>
      </c>
      <c r="BL100" s="111" t="str">
        <f t="shared" si="127"/>
        <v>0</v>
      </c>
      <c r="BM100" s="111" t="str">
        <f t="shared" si="128"/>
        <v>0</v>
      </c>
      <c r="BN100" s="111" t="str">
        <f t="shared" si="129"/>
        <v>0</v>
      </c>
      <c r="BO100" s="111" t="str">
        <f t="shared" si="130"/>
        <v>0</v>
      </c>
      <c r="BP100" s="111" t="str">
        <f t="shared" si="131"/>
        <v>0</v>
      </c>
      <c r="BQ100" s="111" t="str">
        <f t="shared" si="132"/>
        <v>0</v>
      </c>
      <c r="BR100" s="111" t="str">
        <f t="shared" si="133"/>
        <v>0</v>
      </c>
      <c r="BS100" s="111" t="str">
        <f t="shared" si="134"/>
        <v>0</v>
      </c>
      <c r="BT100" s="111" t="str">
        <f t="shared" si="135"/>
        <v>0</v>
      </c>
    </row>
    <row r="101" spans="1:72" ht="18" customHeight="1" thickBot="1" x14ac:dyDescent="0.35">
      <c r="A101" s="30"/>
      <c r="B101" s="81" t="s">
        <v>66</v>
      </c>
      <c r="C101" s="82">
        <v>0.89236111111111116</v>
      </c>
      <c r="D101" s="82" t="s">
        <v>304</v>
      </c>
      <c r="E101" s="82" t="s">
        <v>325</v>
      </c>
      <c r="F101" s="85">
        <v>233</v>
      </c>
      <c r="G101" s="85">
        <f>$F101*'Campaign Total'!$F$40</f>
        <v>233</v>
      </c>
      <c r="H101" s="112">
        <f t="shared" si="38"/>
        <v>0</v>
      </c>
      <c r="I101" s="13">
        <f t="shared" si="39"/>
        <v>0</v>
      </c>
      <c r="K101" s="63"/>
      <c r="L101" s="63"/>
      <c r="M101" s="63"/>
      <c r="N101" s="63"/>
      <c r="O101" s="63"/>
      <c r="P101" s="74"/>
      <c r="Q101" s="74"/>
      <c r="R101" s="63"/>
      <c r="S101" s="63"/>
      <c r="T101" s="63"/>
      <c r="U101" s="63"/>
      <c r="V101" s="63"/>
      <c r="W101" s="74"/>
      <c r="X101" s="74"/>
      <c r="Y101" s="63"/>
      <c r="Z101" s="63"/>
      <c r="AA101" s="63"/>
      <c r="AB101" s="63"/>
      <c r="AC101" s="63"/>
      <c r="AD101" s="74"/>
      <c r="AE101" s="74"/>
      <c r="AF101" s="63"/>
      <c r="AG101" s="63"/>
      <c r="AH101" s="63"/>
      <c r="AI101" s="63"/>
      <c r="AJ101" s="63"/>
      <c r="AK101" s="74"/>
      <c r="AL101" s="74"/>
      <c r="AM101" s="63"/>
      <c r="AN101" s="63"/>
      <c r="AO101" s="63"/>
      <c r="AP101" s="109"/>
      <c r="AQ101" s="111">
        <f t="shared" ref="AQ101:AQ112" si="172">COUNTIF($K101:$AO101,"a")</f>
        <v>0</v>
      </c>
      <c r="AR101" s="111">
        <f t="shared" ref="AR101:AR112" si="173">COUNTIF($K101:$AO101,"b")</f>
        <v>0</v>
      </c>
      <c r="AS101" s="111">
        <f t="shared" ref="AS101:AS112" si="174">COUNTIF($K101:$AO101,"c")</f>
        <v>0</v>
      </c>
      <c r="AT101" s="111">
        <f t="shared" ref="AT101:AT112" si="175">COUNTIF($K101:$AO101,"d")</f>
        <v>0</v>
      </c>
      <c r="AU101" s="111">
        <f t="shared" ref="AU101:AU112" si="176">COUNTIF($K101:$AO101,"e")</f>
        <v>0</v>
      </c>
      <c r="AV101" s="111">
        <f t="shared" ref="AV101:AV112" si="177">COUNTIF($K101:$AO101,"f")</f>
        <v>0</v>
      </c>
      <c r="AW101" s="111">
        <f t="shared" ref="AW101:AW112" si="178">COUNTIF($K101:$AO101,"g")</f>
        <v>0</v>
      </c>
      <c r="AX101" s="111">
        <f t="shared" ref="AX101:AX112" si="179">COUNTIF($K101:$AO101,"h")</f>
        <v>0</v>
      </c>
      <c r="AY101" s="111">
        <f t="shared" ref="AY101:AY112" si="180">COUNTIF($K101:$AO101,"i")</f>
        <v>0</v>
      </c>
      <c r="AZ101" s="111">
        <f t="shared" ref="AZ101:AZ112" si="181">COUNTIF($K101:$AO101,"j")</f>
        <v>0</v>
      </c>
      <c r="BA101" s="111">
        <f t="shared" ref="BA101:BA112" si="182">COUNTIF($K101:$AO101,"k")</f>
        <v>0</v>
      </c>
      <c r="BB101" s="111">
        <f t="shared" ref="BB101:BB112" si="183">COUNTIF($K101:$AO101,"l")</f>
        <v>0</v>
      </c>
      <c r="BC101" s="111">
        <f t="shared" ref="BC101:BC112" si="184">COUNTIF($K101:$AO101,"m")</f>
        <v>0</v>
      </c>
      <c r="BD101" s="111">
        <f t="shared" ref="BD101:BD112" si="185">COUNTIF($K101:$AO101,"n")</f>
        <v>0</v>
      </c>
      <c r="BE101" s="111">
        <f t="shared" ref="BE101:BE112" si="186">COUNTIF($K101:$AO101,"o")</f>
        <v>0</v>
      </c>
      <c r="BF101" s="111" t="str">
        <f t="shared" ref="BF101:BF112" si="187">IF(AQ101&gt;0,($G101*AQ101*$F$14),"0")</f>
        <v>0</v>
      </c>
      <c r="BG101" s="111" t="str">
        <f t="shared" ref="BG101:BG112" si="188">IF(AR101&gt;0,($G101*AR101*$F$15),"0")</f>
        <v>0</v>
      </c>
      <c r="BH101" s="111" t="str">
        <f t="shared" ref="BH101:BH112" si="189">IF(AS101&gt;0,($G101*AS101*$F$16),"0")</f>
        <v>0</v>
      </c>
      <c r="BI101" s="111" t="str">
        <f t="shared" ref="BI101:BI112" si="190">IF(AT101&gt;0,($G101*AT101*$F$17),"0")</f>
        <v>0</v>
      </c>
      <c r="BJ101" s="111" t="str">
        <f t="shared" ref="BJ101:BJ112" si="191">IF(AU101&gt;0,($G101*AU101*$F$18),"0")</f>
        <v>0</v>
      </c>
      <c r="BK101" s="111" t="str">
        <f t="shared" ref="BK101:BK112" si="192">IF(AV101&gt;0,($G101*AV101*$F$19),"0")</f>
        <v>0</v>
      </c>
      <c r="BL101" s="111" t="str">
        <f t="shared" ref="BL101:BL112" si="193">IF(AW101&gt;0,($G101*AW101*$F$20),"0")</f>
        <v>0</v>
      </c>
      <c r="BM101" s="111" t="str">
        <f t="shared" ref="BM101:BM112" si="194">IF(AX101&gt;0,($G101*AX101*$F$21),"0")</f>
        <v>0</v>
      </c>
      <c r="BN101" s="111" t="str">
        <f t="shared" ref="BN101:BN112" si="195">IF(AY101&gt;0,($G101*AY101*$F$22),"0")</f>
        <v>0</v>
      </c>
      <c r="BO101" s="111" t="str">
        <f t="shared" ref="BO101:BO112" si="196">IF(AZ101&gt;0,($G101*AZ101*$F$23),"0")</f>
        <v>0</v>
      </c>
      <c r="BP101" s="111" t="str">
        <f t="shared" ref="BP101:BP112" si="197">IF(BA101&gt;0,($G101*BA101*$F$24),"0")</f>
        <v>0</v>
      </c>
      <c r="BQ101" s="111" t="str">
        <f t="shared" ref="BQ101:BQ112" si="198">IF(BB101&gt;0,($G101*BB101*$F$25),"0")</f>
        <v>0</v>
      </c>
      <c r="BR101" s="111" t="str">
        <f t="shared" ref="BR101:BR112" si="199">IF(BC101&gt;0,($G101*BC101*$F$26),"0")</f>
        <v>0</v>
      </c>
      <c r="BS101" s="111" t="str">
        <f t="shared" ref="BS101:BS112" si="200">IF(BD101&gt;0,($G101*BD101*$F$27),"0")</f>
        <v>0</v>
      </c>
      <c r="BT101" s="111" t="str">
        <f t="shared" ref="BT101:BT112" si="201">IF(BE101&gt;0,($G101*BE101*$F$28),"0")</f>
        <v>0</v>
      </c>
    </row>
    <row r="102" spans="1:72" ht="20.100000000000001" customHeight="1" thickBot="1" x14ac:dyDescent="0.35">
      <c r="A102" s="30"/>
      <c r="B102" s="78" t="s">
        <v>65</v>
      </c>
      <c r="C102" s="79">
        <v>0.89583333333333337</v>
      </c>
      <c r="D102" s="225" t="s">
        <v>84</v>
      </c>
      <c r="E102" s="225"/>
      <c r="F102" s="80"/>
      <c r="G102" s="80"/>
      <c r="H102" s="112"/>
      <c r="I102" s="13"/>
      <c r="K102" s="63"/>
      <c r="L102" s="63"/>
      <c r="M102" s="63"/>
      <c r="N102" s="63"/>
      <c r="O102" s="63"/>
      <c r="P102" s="15"/>
      <c r="Q102" s="15"/>
      <c r="R102" s="63"/>
      <c r="S102" s="63"/>
      <c r="T102" s="63"/>
      <c r="U102" s="63"/>
      <c r="V102" s="63"/>
      <c r="W102" s="15"/>
      <c r="X102" s="15"/>
      <c r="Y102" s="63"/>
      <c r="Z102" s="63"/>
      <c r="AA102" s="63"/>
      <c r="AB102" s="63"/>
      <c r="AC102" s="63"/>
      <c r="AD102" s="15"/>
      <c r="AE102" s="15"/>
      <c r="AF102" s="63"/>
      <c r="AG102" s="63"/>
      <c r="AH102" s="63"/>
      <c r="AI102" s="63"/>
      <c r="AJ102" s="63"/>
      <c r="AK102" s="15"/>
      <c r="AL102" s="15"/>
      <c r="AM102" s="63"/>
      <c r="AN102" s="63"/>
      <c r="AO102" s="63"/>
      <c r="AP102" s="109"/>
      <c r="AQ102" s="111">
        <f t="shared" si="172"/>
        <v>0</v>
      </c>
      <c r="AR102" s="111">
        <f t="shared" si="173"/>
        <v>0</v>
      </c>
      <c r="AS102" s="111">
        <f t="shared" si="174"/>
        <v>0</v>
      </c>
      <c r="AT102" s="111">
        <f t="shared" si="175"/>
        <v>0</v>
      </c>
      <c r="AU102" s="111">
        <f t="shared" si="176"/>
        <v>0</v>
      </c>
      <c r="AV102" s="111">
        <f t="shared" si="177"/>
        <v>0</v>
      </c>
      <c r="AW102" s="111">
        <f t="shared" si="178"/>
        <v>0</v>
      </c>
      <c r="AX102" s="111">
        <f t="shared" si="179"/>
        <v>0</v>
      </c>
      <c r="AY102" s="111">
        <f t="shared" si="180"/>
        <v>0</v>
      </c>
      <c r="AZ102" s="111">
        <f t="shared" si="181"/>
        <v>0</v>
      </c>
      <c r="BA102" s="111">
        <f t="shared" si="182"/>
        <v>0</v>
      </c>
      <c r="BB102" s="111">
        <f t="shared" si="183"/>
        <v>0</v>
      </c>
      <c r="BC102" s="111">
        <f t="shared" si="184"/>
        <v>0</v>
      </c>
      <c r="BD102" s="111">
        <f t="shared" si="185"/>
        <v>0</v>
      </c>
      <c r="BE102" s="111">
        <f t="shared" si="186"/>
        <v>0</v>
      </c>
      <c r="BF102" s="111" t="str">
        <f t="shared" si="187"/>
        <v>0</v>
      </c>
      <c r="BG102" s="111" t="str">
        <f t="shared" si="188"/>
        <v>0</v>
      </c>
      <c r="BH102" s="111" t="str">
        <f t="shared" si="189"/>
        <v>0</v>
      </c>
      <c r="BI102" s="111" t="str">
        <f t="shared" si="190"/>
        <v>0</v>
      </c>
      <c r="BJ102" s="111" t="str">
        <f t="shared" si="191"/>
        <v>0</v>
      </c>
      <c r="BK102" s="111" t="str">
        <f t="shared" si="192"/>
        <v>0</v>
      </c>
      <c r="BL102" s="111" t="str">
        <f t="shared" si="193"/>
        <v>0</v>
      </c>
      <c r="BM102" s="111" t="str">
        <f t="shared" si="194"/>
        <v>0</v>
      </c>
      <c r="BN102" s="111" t="str">
        <f t="shared" si="195"/>
        <v>0</v>
      </c>
      <c r="BO102" s="111" t="str">
        <f t="shared" si="196"/>
        <v>0</v>
      </c>
      <c r="BP102" s="111" t="str">
        <f t="shared" si="197"/>
        <v>0</v>
      </c>
      <c r="BQ102" s="111" t="str">
        <f t="shared" si="198"/>
        <v>0</v>
      </c>
      <c r="BR102" s="111" t="str">
        <f t="shared" si="199"/>
        <v>0</v>
      </c>
      <c r="BS102" s="111" t="str">
        <f t="shared" si="200"/>
        <v>0</v>
      </c>
      <c r="BT102" s="111" t="str">
        <f t="shared" si="201"/>
        <v>0</v>
      </c>
    </row>
    <row r="103" spans="1:72" ht="20.100000000000001" customHeight="1" thickBot="1" x14ac:dyDescent="0.35">
      <c r="A103" s="30"/>
      <c r="B103" s="81" t="s">
        <v>66</v>
      </c>
      <c r="C103" s="82">
        <v>0.92013888888888884</v>
      </c>
      <c r="D103" s="82" t="s">
        <v>305</v>
      </c>
      <c r="E103" s="82" t="s">
        <v>326</v>
      </c>
      <c r="F103" s="85">
        <v>197</v>
      </c>
      <c r="G103" s="85">
        <f>$F103*'Campaign Total'!$F$40</f>
        <v>197</v>
      </c>
      <c r="H103" s="112">
        <f t="shared" ref="H103:H110" si="202">SUM(AQ103:BE103)</f>
        <v>0</v>
      </c>
      <c r="I103" s="13">
        <f t="shared" ref="I103:I110" si="203">SUM(BF103:BT103)</f>
        <v>0</v>
      </c>
      <c r="K103" s="63"/>
      <c r="L103" s="63"/>
      <c r="M103" s="63"/>
      <c r="N103" s="63"/>
      <c r="O103" s="63"/>
      <c r="P103" s="74"/>
      <c r="Q103" s="74"/>
      <c r="R103" s="63"/>
      <c r="S103" s="63"/>
      <c r="T103" s="63"/>
      <c r="U103" s="63"/>
      <c r="V103" s="63"/>
      <c r="W103" s="74"/>
      <c r="X103" s="74"/>
      <c r="Y103" s="63"/>
      <c r="Z103" s="63"/>
      <c r="AA103" s="63"/>
      <c r="AB103" s="63"/>
      <c r="AC103" s="63"/>
      <c r="AD103" s="74"/>
      <c r="AE103" s="74"/>
      <c r="AF103" s="63"/>
      <c r="AG103" s="63"/>
      <c r="AH103" s="63"/>
      <c r="AI103" s="63"/>
      <c r="AJ103" s="63"/>
      <c r="AK103" s="74"/>
      <c r="AL103" s="74"/>
      <c r="AM103" s="63"/>
      <c r="AN103" s="63"/>
      <c r="AO103" s="63"/>
      <c r="AP103" s="109"/>
      <c r="AQ103" s="111">
        <f t="shared" si="172"/>
        <v>0</v>
      </c>
      <c r="AR103" s="111">
        <f t="shared" si="173"/>
        <v>0</v>
      </c>
      <c r="AS103" s="111">
        <f t="shared" si="174"/>
        <v>0</v>
      </c>
      <c r="AT103" s="111">
        <f t="shared" si="175"/>
        <v>0</v>
      </c>
      <c r="AU103" s="111">
        <f t="shared" si="176"/>
        <v>0</v>
      </c>
      <c r="AV103" s="111">
        <f t="shared" si="177"/>
        <v>0</v>
      </c>
      <c r="AW103" s="111">
        <f t="shared" si="178"/>
        <v>0</v>
      </c>
      <c r="AX103" s="111">
        <f t="shared" si="179"/>
        <v>0</v>
      </c>
      <c r="AY103" s="111">
        <f t="shared" si="180"/>
        <v>0</v>
      </c>
      <c r="AZ103" s="111">
        <f t="shared" si="181"/>
        <v>0</v>
      </c>
      <c r="BA103" s="111">
        <f t="shared" si="182"/>
        <v>0</v>
      </c>
      <c r="BB103" s="111">
        <f t="shared" si="183"/>
        <v>0</v>
      </c>
      <c r="BC103" s="111">
        <f t="shared" si="184"/>
        <v>0</v>
      </c>
      <c r="BD103" s="111">
        <f t="shared" si="185"/>
        <v>0</v>
      </c>
      <c r="BE103" s="111">
        <f t="shared" si="186"/>
        <v>0</v>
      </c>
      <c r="BF103" s="111" t="str">
        <f t="shared" si="187"/>
        <v>0</v>
      </c>
      <c r="BG103" s="111" t="str">
        <f t="shared" si="188"/>
        <v>0</v>
      </c>
      <c r="BH103" s="111" t="str">
        <f t="shared" si="189"/>
        <v>0</v>
      </c>
      <c r="BI103" s="111" t="str">
        <f t="shared" si="190"/>
        <v>0</v>
      </c>
      <c r="BJ103" s="111" t="str">
        <f t="shared" si="191"/>
        <v>0</v>
      </c>
      <c r="BK103" s="111" t="str">
        <f t="shared" si="192"/>
        <v>0</v>
      </c>
      <c r="BL103" s="111" t="str">
        <f t="shared" si="193"/>
        <v>0</v>
      </c>
      <c r="BM103" s="111" t="str">
        <f t="shared" si="194"/>
        <v>0</v>
      </c>
      <c r="BN103" s="111" t="str">
        <f t="shared" si="195"/>
        <v>0</v>
      </c>
      <c r="BO103" s="111" t="str">
        <f t="shared" si="196"/>
        <v>0</v>
      </c>
      <c r="BP103" s="111" t="str">
        <f t="shared" si="197"/>
        <v>0</v>
      </c>
      <c r="BQ103" s="111" t="str">
        <f t="shared" si="198"/>
        <v>0</v>
      </c>
      <c r="BR103" s="111" t="str">
        <f t="shared" si="199"/>
        <v>0</v>
      </c>
      <c r="BS103" s="111" t="str">
        <f t="shared" si="200"/>
        <v>0</v>
      </c>
      <c r="BT103" s="111" t="str">
        <f t="shared" si="201"/>
        <v>0</v>
      </c>
    </row>
    <row r="104" spans="1:72" ht="20.100000000000001" customHeight="1" thickBot="1" x14ac:dyDescent="0.35">
      <c r="A104" s="30"/>
      <c r="B104" s="78" t="s">
        <v>65</v>
      </c>
      <c r="C104" s="168">
        <v>0.92361111111111116</v>
      </c>
      <c r="D104" s="225" t="s">
        <v>354</v>
      </c>
      <c r="E104" s="225"/>
      <c r="F104" s="80"/>
      <c r="G104" s="80"/>
      <c r="H104" s="112"/>
      <c r="I104" s="13"/>
      <c r="K104" s="63"/>
      <c r="L104" s="63"/>
      <c r="M104" s="63"/>
      <c r="N104" s="63"/>
      <c r="O104" s="63"/>
      <c r="P104" s="15"/>
      <c r="Q104" s="15"/>
      <c r="R104" s="63"/>
      <c r="S104" s="63"/>
      <c r="T104" s="63"/>
      <c r="U104" s="63"/>
      <c r="V104" s="63"/>
      <c r="W104" s="15"/>
      <c r="X104" s="15"/>
      <c r="Y104" s="63"/>
      <c r="Z104" s="63"/>
      <c r="AA104" s="63"/>
      <c r="AB104" s="63"/>
      <c r="AC104" s="63"/>
      <c r="AD104" s="15"/>
      <c r="AE104" s="15"/>
      <c r="AF104" s="63"/>
      <c r="AG104" s="63"/>
      <c r="AH104" s="63"/>
      <c r="AI104" s="63"/>
      <c r="AJ104" s="63"/>
      <c r="AK104" s="15"/>
      <c r="AL104" s="15"/>
      <c r="AM104" s="63"/>
      <c r="AN104" s="63"/>
      <c r="AO104" s="63"/>
      <c r="AP104" s="109"/>
      <c r="AQ104" s="111">
        <f t="shared" si="172"/>
        <v>0</v>
      </c>
      <c r="AR104" s="111">
        <f t="shared" si="173"/>
        <v>0</v>
      </c>
      <c r="AS104" s="111">
        <f t="shared" si="174"/>
        <v>0</v>
      </c>
      <c r="AT104" s="111">
        <f t="shared" si="175"/>
        <v>0</v>
      </c>
      <c r="AU104" s="111">
        <f t="shared" si="176"/>
        <v>0</v>
      </c>
      <c r="AV104" s="111">
        <f t="shared" si="177"/>
        <v>0</v>
      </c>
      <c r="AW104" s="111">
        <f t="shared" si="178"/>
        <v>0</v>
      </c>
      <c r="AX104" s="111">
        <f t="shared" si="179"/>
        <v>0</v>
      </c>
      <c r="AY104" s="111">
        <f t="shared" si="180"/>
        <v>0</v>
      </c>
      <c r="AZ104" s="111">
        <f t="shared" si="181"/>
        <v>0</v>
      </c>
      <c r="BA104" s="111">
        <f t="shared" si="182"/>
        <v>0</v>
      </c>
      <c r="BB104" s="111">
        <f t="shared" si="183"/>
        <v>0</v>
      </c>
      <c r="BC104" s="111">
        <f t="shared" si="184"/>
        <v>0</v>
      </c>
      <c r="BD104" s="111">
        <f t="shared" si="185"/>
        <v>0</v>
      </c>
      <c r="BE104" s="111">
        <f t="shared" si="186"/>
        <v>0</v>
      </c>
      <c r="BF104" s="111" t="str">
        <f t="shared" ref="BF104:BF105" si="204">IF(AQ104&gt;0,($G104*AQ104*$F$14),"0")</f>
        <v>0</v>
      </c>
      <c r="BG104" s="111" t="str">
        <f t="shared" ref="BG104:BG105" si="205">IF(AR104&gt;0,($G104*AR104*$F$15),"0")</f>
        <v>0</v>
      </c>
      <c r="BH104" s="111" t="str">
        <f t="shared" ref="BH104:BH105" si="206">IF(AS104&gt;0,($G104*AS104*$F$16),"0")</f>
        <v>0</v>
      </c>
      <c r="BI104" s="111" t="str">
        <f t="shared" ref="BI104:BI105" si="207">IF(AT104&gt;0,($G104*AT104*$F$17),"0")</f>
        <v>0</v>
      </c>
      <c r="BJ104" s="111" t="str">
        <f t="shared" ref="BJ104:BJ105" si="208">IF(AU104&gt;0,($G104*AU104*$F$18),"0")</f>
        <v>0</v>
      </c>
      <c r="BK104" s="111" t="str">
        <f t="shared" ref="BK104:BK105" si="209">IF(AV104&gt;0,($G104*AV104*$F$19),"0")</f>
        <v>0</v>
      </c>
      <c r="BL104" s="111" t="str">
        <f t="shared" ref="BL104:BL105" si="210">IF(AW104&gt;0,($G104*AW104*$F$20),"0")</f>
        <v>0</v>
      </c>
      <c r="BM104" s="111" t="str">
        <f t="shared" ref="BM104:BM105" si="211">IF(AX104&gt;0,($G104*AX104*$F$21),"0")</f>
        <v>0</v>
      </c>
      <c r="BN104" s="111" t="str">
        <f t="shared" ref="BN104:BN105" si="212">IF(AY104&gt;0,($G104*AY104*$F$22),"0")</f>
        <v>0</v>
      </c>
      <c r="BO104" s="111" t="str">
        <f t="shared" ref="BO104:BO105" si="213">IF(AZ104&gt;0,($G104*AZ104*$F$23),"0")</f>
        <v>0</v>
      </c>
      <c r="BP104" s="111" t="str">
        <f t="shared" ref="BP104:BP105" si="214">IF(BA104&gt;0,($G104*BA104*$F$24),"0")</f>
        <v>0</v>
      </c>
      <c r="BQ104" s="111" t="str">
        <f t="shared" ref="BQ104:BQ105" si="215">IF(BB104&gt;0,($G104*BB104*$F$25),"0")</f>
        <v>0</v>
      </c>
      <c r="BR104" s="111" t="str">
        <f t="shared" ref="BR104:BR105" si="216">IF(BC104&gt;0,($G104*BC104*$F$26),"0")</f>
        <v>0</v>
      </c>
      <c r="BS104" s="111" t="str">
        <f t="shared" ref="BS104:BS105" si="217">IF(BD104&gt;0,($G104*BD104*$F$27),"0")</f>
        <v>0</v>
      </c>
      <c r="BT104" s="111" t="str">
        <f t="shared" ref="BT104:BT105" si="218">IF(BE104&gt;0,($G104*BE104*$F$28),"0")</f>
        <v>0</v>
      </c>
    </row>
    <row r="105" spans="1:72" ht="20.100000000000001" customHeight="1" thickBot="1" x14ac:dyDescent="0.35">
      <c r="A105" s="30"/>
      <c r="B105" s="81" t="s">
        <v>66</v>
      </c>
      <c r="C105" s="82">
        <v>0.9375</v>
      </c>
      <c r="D105" s="82" t="s">
        <v>306</v>
      </c>
      <c r="E105" s="82" t="s">
        <v>327</v>
      </c>
      <c r="F105" s="85">
        <v>151</v>
      </c>
      <c r="G105" s="85">
        <f>$F105*'Campaign Total'!$F$40</f>
        <v>151</v>
      </c>
      <c r="H105" s="112">
        <f t="shared" ref="H105" si="219">SUM(AQ105:BE105)</f>
        <v>0</v>
      </c>
      <c r="I105" s="13">
        <f t="shared" ref="I105" si="220">SUM(BF105:BT105)</f>
        <v>0</v>
      </c>
      <c r="K105" s="63"/>
      <c r="L105" s="63"/>
      <c r="M105" s="63"/>
      <c r="N105" s="63"/>
      <c r="O105" s="63"/>
      <c r="P105" s="74"/>
      <c r="Q105" s="74"/>
      <c r="R105" s="63"/>
      <c r="S105" s="63"/>
      <c r="T105" s="63"/>
      <c r="U105" s="63"/>
      <c r="V105" s="63"/>
      <c r="W105" s="74"/>
      <c r="X105" s="74"/>
      <c r="Y105" s="63"/>
      <c r="Z105" s="63"/>
      <c r="AA105" s="63"/>
      <c r="AB105" s="63"/>
      <c r="AC105" s="63"/>
      <c r="AD105" s="74"/>
      <c r="AE105" s="74"/>
      <c r="AF105" s="63"/>
      <c r="AG105" s="63"/>
      <c r="AH105" s="63"/>
      <c r="AI105" s="63"/>
      <c r="AJ105" s="63"/>
      <c r="AK105" s="74"/>
      <c r="AL105" s="74"/>
      <c r="AM105" s="63"/>
      <c r="AN105" s="63"/>
      <c r="AO105" s="63"/>
      <c r="AP105" s="109"/>
      <c r="AQ105" s="111">
        <f t="shared" si="172"/>
        <v>0</v>
      </c>
      <c r="AR105" s="111">
        <f t="shared" si="173"/>
        <v>0</v>
      </c>
      <c r="AS105" s="111">
        <f t="shared" si="174"/>
        <v>0</v>
      </c>
      <c r="AT105" s="111">
        <f t="shared" si="175"/>
        <v>0</v>
      </c>
      <c r="AU105" s="111">
        <f t="shared" si="176"/>
        <v>0</v>
      </c>
      <c r="AV105" s="111">
        <f t="shared" si="177"/>
        <v>0</v>
      </c>
      <c r="AW105" s="111">
        <f t="shared" si="178"/>
        <v>0</v>
      </c>
      <c r="AX105" s="111">
        <f t="shared" si="179"/>
        <v>0</v>
      </c>
      <c r="AY105" s="111">
        <f t="shared" si="180"/>
        <v>0</v>
      </c>
      <c r="AZ105" s="111">
        <f t="shared" si="181"/>
        <v>0</v>
      </c>
      <c r="BA105" s="111">
        <f t="shared" si="182"/>
        <v>0</v>
      </c>
      <c r="BB105" s="111">
        <f t="shared" si="183"/>
        <v>0</v>
      </c>
      <c r="BC105" s="111">
        <f t="shared" si="184"/>
        <v>0</v>
      </c>
      <c r="BD105" s="111">
        <f t="shared" si="185"/>
        <v>0</v>
      </c>
      <c r="BE105" s="111">
        <f t="shared" si="186"/>
        <v>0</v>
      </c>
      <c r="BF105" s="111" t="str">
        <f t="shared" si="204"/>
        <v>0</v>
      </c>
      <c r="BG105" s="111" t="str">
        <f t="shared" si="205"/>
        <v>0</v>
      </c>
      <c r="BH105" s="111" t="str">
        <f t="shared" si="206"/>
        <v>0</v>
      </c>
      <c r="BI105" s="111" t="str">
        <f t="shared" si="207"/>
        <v>0</v>
      </c>
      <c r="BJ105" s="111" t="str">
        <f t="shared" si="208"/>
        <v>0</v>
      </c>
      <c r="BK105" s="111" t="str">
        <f t="shared" si="209"/>
        <v>0</v>
      </c>
      <c r="BL105" s="111" t="str">
        <f t="shared" si="210"/>
        <v>0</v>
      </c>
      <c r="BM105" s="111" t="str">
        <f t="shared" si="211"/>
        <v>0</v>
      </c>
      <c r="BN105" s="111" t="str">
        <f t="shared" si="212"/>
        <v>0</v>
      </c>
      <c r="BO105" s="111" t="str">
        <f t="shared" si="213"/>
        <v>0</v>
      </c>
      <c r="BP105" s="111" t="str">
        <f t="shared" si="214"/>
        <v>0</v>
      </c>
      <c r="BQ105" s="111" t="str">
        <f t="shared" si="215"/>
        <v>0</v>
      </c>
      <c r="BR105" s="111" t="str">
        <f t="shared" si="216"/>
        <v>0</v>
      </c>
      <c r="BS105" s="111" t="str">
        <f t="shared" si="217"/>
        <v>0</v>
      </c>
      <c r="BT105" s="111" t="str">
        <f t="shared" si="218"/>
        <v>0</v>
      </c>
    </row>
    <row r="106" spans="1:72" ht="20.100000000000001" customHeight="1" thickBot="1" x14ac:dyDescent="0.35">
      <c r="A106" s="30"/>
      <c r="B106" s="78" t="s">
        <v>65</v>
      </c>
      <c r="C106" s="168">
        <v>0.94097222222222221</v>
      </c>
      <c r="D106" s="225" t="s">
        <v>354</v>
      </c>
      <c r="E106" s="225"/>
      <c r="F106" s="80"/>
      <c r="G106" s="80"/>
      <c r="H106" s="112"/>
      <c r="I106" s="13"/>
      <c r="K106" s="63"/>
      <c r="L106" s="63"/>
      <c r="M106" s="63"/>
      <c r="N106" s="63"/>
      <c r="O106" s="63"/>
      <c r="P106" s="15"/>
      <c r="Q106" s="15"/>
      <c r="R106" s="63"/>
      <c r="S106" s="63"/>
      <c r="T106" s="63"/>
      <c r="U106" s="63"/>
      <c r="V106" s="63"/>
      <c r="W106" s="15"/>
      <c r="X106" s="15"/>
      <c r="Y106" s="63"/>
      <c r="Z106" s="63"/>
      <c r="AA106" s="63"/>
      <c r="AB106" s="63"/>
      <c r="AC106" s="63"/>
      <c r="AD106" s="15"/>
      <c r="AE106" s="15"/>
      <c r="AF106" s="63"/>
      <c r="AG106" s="63"/>
      <c r="AH106" s="63"/>
      <c r="AI106" s="63"/>
      <c r="AJ106" s="63"/>
      <c r="AK106" s="15"/>
      <c r="AL106" s="15"/>
      <c r="AM106" s="63"/>
      <c r="AN106" s="63"/>
      <c r="AO106" s="63"/>
      <c r="AP106" s="109"/>
      <c r="AQ106" s="111">
        <f t="shared" si="172"/>
        <v>0</v>
      </c>
      <c r="AR106" s="111">
        <f t="shared" si="173"/>
        <v>0</v>
      </c>
      <c r="AS106" s="111">
        <f t="shared" si="174"/>
        <v>0</v>
      </c>
      <c r="AT106" s="111">
        <f t="shared" si="175"/>
        <v>0</v>
      </c>
      <c r="AU106" s="111">
        <f t="shared" si="176"/>
        <v>0</v>
      </c>
      <c r="AV106" s="111">
        <f t="shared" si="177"/>
        <v>0</v>
      </c>
      <c r="AW106" s="111">
        <f t="shared" si="178"/>
        <v>0</v>
      </c>
      <c r="AX106" s="111">
        <f t="shared" si="179"/>
        <v>0</v>
      </c>
      <c r="AY106" s="111">
        <f t="shared" si="180"/>
        <v>0</v>
      </c>
      <c r="AZ106" s="111">
        <f t="shared" si="181"/>
        <v>0</v>
      </c>
      <c r="BA106" s="111">
        <f t="shared" si="182"/>
        <v>0</v>
      </c>
      <c r="BB106" s="111">
        <f t="shared" si="183"/>
        <v>0</v>
      </c>
      <c r="BC106" s="111">
        <f t="shared" si="184"/>
        <v>0</v>
      </c>
      <c r="BD106" s="111">
        <f t="shared" si="185"/>
        <v>0</v>
      </c>
      <c r="BE106" s="111">
        <f t="shared" si="186"/>
        <v>0</v>
      </c>
      <c r="BF106" s="111" t="str">
        <f t="shared" si="187"/>
        <v>0</v>
      </c>
      <c r="BG106" s="111" t="str">
        <f t="shared" si="188"/>
        <v>0</v>
      </c>
      <c r="BH106" s="111" t="str">
        <f t="shared" si="189"/>
        <v>0</v>
      </c>
      <c r="BI106" s="111" t="str">
        <f t="shared" si="190"/>
        <v>0</v>
      </c>
      <c r="BJ106" s="111" t="str">
        <f t="shared" si="191"/>
        <v>0</v>
      </c>
      <c r="BK106" s="111" t="str">
        <f t="shared" si="192"/>
        <v>0</v>
      </c>
      <c r="BL106" s="111" t="str">
        <f t="shared" si="193"/>
        <v>0</v>
      </c>
      <c r="BM106" s="111" t="str">
        <f t="shared" si="194"/>
        <v>0</v>
      </c>
      <c r="BN106" s="111" t="str">
        <f t="shared" si="195"/>
        <v>0</v>
      </c>
      <c r="BO106" s="111" t="str">
        <f t="shared" si="196"/>
        <v>0</v>
      </c>
      <c r="BP106" s="111" t="str">
        <f t="shared" si="197"/>
        <v>0</v>
      </c>
      <c r="BQ106" s="111" t="str">
        <f t="shared" si="198"/>
        <v>0</v>
      </c>
      <c r="BR106" s="111" t="str">
        <f t="shared" si="199"/>
        <v>0</v>
      </c>
      <c r="BS106" s="111" t="str">
        <f t="shared" si="200"/>
        <v>0</v>
      </c>
      <c r="BT106" s="111" t="str">
        <f t="shared" si="201"/>
        <v>0</v>
      </c>
    </row>
    <row r="107" spans="1:72" ht="20.100000000000001" customHeight="1" thickBot="1" x14ac:dyDescent="0.35">
      <c r="A107" s="30"/>
      <c r="B107" s="78" t="s">
        <v>65</v>
      </c>
      <c r="C107" s="168">
        <v>0.95833333333333337</v>
      </c>
      <c r="D107" s="225" t="s">
        <v>354</v>
      </c>
      <c r="E107" s="225"/>
      <c r="F107" s="80"/>
      <c r="G107" s="80"/>
      <c r="H107" s="112"/>
      <c r="I107" s="13"/>
      <c r="K107" s="63"/>
      <c r="L107" s="63"/>
      <c r="M107" s="63"/>
      <c r="N107" s="63"/>
      <c r="O107" s="63"/>
      <c r="P107" s="15"/>
      <c r="Q107" s="15"/>
      <c r="R107" s="63"/>
      <c r="S107" s="63"/>
      <c r="T107" s="63"/>
      <c r="U107" s="63"/>
      <c r="V107" s="63"/>
      <c r="W107" s="15"/>
      <c r="X107" s="15"/>
      <c r="Y107" s="63"/>
      <c r="Z107" s="63"/>
      <c r="AA107" s="63"/>
      <c r="AB107" s="63"/>
      <c r="AC107" s="63"/>
      <c r="AD107" s="15"/>
      <c r="AE107" s="15"/>
      <c r="AF107" s="63"/>
      <c r="AG107" s="63"/>
      <c r="AH107" s="63"/>
      <c r="AI107" s="63"/>
      <c r="AJ107" s="63"/>
      <c r="AK107" s="15"/>
      <c r="AL107" s="15"/>
      <c r="AM107" s="63"/>
      <c r="AN107" s="63"/>
      <c r="AO107" s="63"/>
      <c r="AP107" s="109"/>
      <c r="AQ107" s="111">
        <f t="shared" si="172"/>
        <v>0</v>
      </c>
      <c r="AR107" s="111">
        <f t="shared" si="173"/>
        <v>0</v>
      </c>
      <c r="AS107" s="111">
        <f t="shared" si="174"/>
        <v>0</v>
      </c>
      <c r="AT107" s="111">
        <f t="shared" si="175"/>
        <v>0</v>
      </c>
      <c r="AU107" s="111">
        <f t="shared" si="176"/>
        <v>0</v>
      </c>
      <c r="AV107" s="111">
        <f t="shared" si="177"/>
        <v>0</v>
      </c>
      <c r="AW107" s="111">
        <f t="shared" si="178"/>
        <v>0</v>
      </c>
      <c r="AX107" s="111">
        <f t="shared" si="179"/>
        <v>0</v>
      </c>
      <c r="AY107" s="111">
        <f t="shared" si="180"/>
        <v>0</v>
      </c>
      <c r="AZ107" s="111">
        <f t="shared" si="181"/>
        <v>0</v>
      </c>
      <c r="BA107" s="111">
        <f t="shared" si="182"/>
        <v>0</v>
      </c>
      <c r="BB107" s="111">
        <f t="shared" si="183"/>
        <v>0</v>
      </c>
      <c r="BC107" s="111">
        <f t="shared" si="184"/>
        <v>0</v>
      </c>
      <c r="BD107" s="111">
        <f t="shared" si="185"/>
        <v>0</v>
      </c>
      <c r="BE107" s="111">
        <f t="shared" si="186"/>
        <v>0</v>
      </c>
      <c r="BF107" s="111" t="str">
        <f t="shared" ref="BF107" si="221">IF(AQ107&gt;0,($G107*AQ107*$F$14),"0")</f>
        <v>0</v>
      </c>
      <c r="BG107" s="111" t="str">
        <f t="shared" ref="BG107" si="222">IF(AR107&gt;0,($G107*AR107*$F$15),"0")</f>
        <v>0</v>
      </c>
      <c r="BH107" s="111" t="str">
        <f t="shared" ref="BH107" si="223">IF(AS107&gt;0,($G107*AS107*$F$16),"0")</f>
        <v>0</v>
      </c>
      <c r="BI107" s="111" t="str">
        <f t="shared" ref="BI107" si="224">IF(AT107&gt;0,($G107*AT107*$F$17),"0")</f>
        <v>0</v>
      </c>
      <c r="BJ107" s="111" t="str">
        <f t="shared" ref="BJ107" si="225">IF(AU107&gt;0,($G107*AU107*$F$18),"0")</f>
        <v>0</v>
      </c>
      <c r="BK107" s="111" t="str">
        <f t="shared" ref="BK107" si="226">IF(AV107&gt;0,($G107*AV107*$F$19),"0")</f>
        <v>0</v>
      </c>
      <c r="BL107" s="111" t="str">
        <f t="shared" ref="BL107" si="227">IF(AW107&gt;0,($G107*AW107*$F$20),"0")</f>
        <v>0</v>
      </c>
      <c r="BM107" s="111" t="str">
        <f t="shared" ref="BM107" si="228">IF(AX107&gt;0,($G107*AX107*$F$21),"0")</f>
        <v>0</v>
      </c>
      <c r="BN107" s="111" t="str">
        <f t="shared" ref="BN107" si="229">IF(AY107&gt;0,($G107*AY107*$F$22),"0")</f>
        <v>0</v>
      </c>
      <c r="BO107" s="111" t="str">
        <f t="shared" ref="BO107" si="230">IF(AZ107&gt;0,($G107*AZ107*$F$23),"0")</f>
        <v>0</v>
      </c>
      <c r="BP107" s="111" t="str">
        <f t="shared" ref="BP107" si="231">IF(BA107&gt;0,($G107*BA107*$F$24),"0")</f>
        <v>0</v>
      </c>
      <c r="BQ107" s="111" t="str">
        <f t="shared" ref="BQ107" si="232">IF(BB107&gt;0,($G107*BB107*$F$25),"0")</f>
        <v>0</v>
      </c>
      <c r="BR107" s="111" t="str">
        <f t="shared" ref="BR107" si="233">IF(BC107&gt;0,($G107*BC107*$F$26),"0")</f>
        <v>0</v>
      </c>
      <c r="BS107" s="111" t="str">
        <f t="shared" ref="BS107" si="234">IF(BD107&gt;0,($G107*BD107*$F$27),"0")</f>
        <v>0</v>
      </c>
      <c r="BT107" s="111" t="str">
        <f t="shared" ref="BT107" si="235">IF(BE107&gt;0,($G107*BE107*$F$28),"0")</f>
        <v>0</v>
      </c>
    </row>
    <row r="108" spans="1:72" ht="20.100000000000001" customHeight="1" thickBot="1" x14ac:dyDescent="0.35">
      <c r="A108" s="30"/>
      <c r="B108" s="81" t="s">
        <v>66</v>
      </c>
      <c r="C108" s="82">
        <v>0.97222222222222221</v>
      </c>
      <c r="D108" s="82" t="s">
        <v>307</v>
      </c>
      <c r="E108" s="82" t="s">
        <v>328</v>
      </c>
      <c r="F108" s="85">
        <v>133</v>
      </c>
      <c r="G108" s="85">
        <f>$F108*'Campaign Total'!$F$40</f>
        <v>133</v>
      </c>
      <c r="H108" s="112">
        <f t="shared" si="202"/>
        <v>0</v>
      </c>
      <c r="I108" s="13">
        <f t="shared" si="203"/>
        <v>0</v>
      </c>
      <c r="K108" s="63"/>
      <c r="L108" s="63"/>
      <c r="M108" s="63"/>
      <c r="N108" s="63"/>
      <c r="O108" s="63"/>
      <c r="P108" s="74"/>
      <c r="Q108" s="74"/>
      <c r="R108" s="63"/>
      <c r="S108" s="63"/>
      <c r="T108" s="63"/>
      <c r="U108" s="63"/>
      <c r="V108" s="63"/>
      <c r="W108" s="74"/>
      <c r="X108" s="74"/>
      <c r="Y108" s="63"/>
      <c r="Z108" s="63"/>
      <c r="AA108" s="63"/>
      <c r="AB108" s="63"/>
      <c r="AC108" s="63"/>
      <c r="AD108" s="74"/>
      <c r="AE108" s="74"/>
      <c r="AF108" s="63"/>
      <c r="AG108" s="63"/>
      <c r="AH108" s="63"/>
      <c r="AI108" s="63"/>
      <c r="AJ108" s="63"/>
      <c r="AK108" s="74"/>
      <c r="AL108" s="74"/>
      <c r="AM108" s="63"/>
      <c r="AN108" s="63"/>
      <c r="AO108" s="63"/>
      <c r="AP108" s="109"/>
      <c r="AQ108" s="111">
        <f t="shared" si="172"/>
        <v>0</v>
      </c>
      <c r="AR108" s="111">
        <f t="shared" si="173"/>
        <v>0</v>
      </c>
      <c r="AS108" s="111">
        <f t="shared" si="174"/>
        <v>0</v>
      </c>
      <c r="AT108" s="111">
        <f t="shared" si="175"/>
        <v>0</v>
      </c>
      <c r="AU108" s="111">
        <f t="shared" si="176"/>
        <v>0</v>
      </c>
      <c r="AV108" s="111">
        <f t="shared" si="177"/>
        <v>0</v>
      </c>
      <c r="AW108" s="111">
        <f t="shared" si="178"/>
        <v>0</v>
      </c>
      <c r="AX108" s="111">
        <f t="shared" si="179"/>
        <v>0</v>
      </c>
      <c r="AY108" s="111">
        <f t="shared" si="180"/>
        <v>0</v>
      </c>
      <c r="AZ108" s="111">
        <f t="shared" si="181"/>
        <v>0</v>
      </c>
      <c r="BA108" s="111">
        <f t="shared" si="182"/>
        <v>0</v>
      </c>
      <c r="BB108" s="111">
        <f t="shared" si="183"/>
        <v>0</v>
      </c>
      <c r="BC108" s="111">
        <f t="shared" si="184"/>
        <v>0</v>
      </c>
      <c r="BD108" s="111">
        <f t="shared" si="185"/>
        <v>0</v>
      </c>
      <c r="BE108" s="111">
        <f t="shared" si="186"/>
        <v>0</v>
      </c>
      <c r="BF108" s="111" t="str">
        <f t="shared" si="187"/>
        <v>0</v>
      </c>
      <c r="BG108" s="111" t="str">
        <f t="shared" si="188"/>
        <v>0</v>
      </c>
      <c r="BH108" s="111" t="str">
        <f t="shared" si="189"/>
        <v>0</v>
      </c>
      <c r="BI108" s="111" t="str">
        <f t="shared" si="190"/>
        <v>0</v>
      </c>
      <c r="BJ108" s="111" t="str">
        <f t="shared" si="191"/>
        <v>0</v>
      </c>
      <c r="BK108" s="111" t="str">
        <f t="shared" si="192"/>
        <v>0</v>
      </c>
      <c r="BL108" s="111" t="str">
        <f t="shared" si="193"/>
        <v>0</v>
      </c>
      <c r="BM108" s="111" t="str">
        <f t="shared" si="194"/>
        <v>0</v>
      </c>
      <c r="BN108" s="111" t="str">
        <f t="shared" si="195"/>
        <v>0</v>
      </c>
      <c r="BO108" s="111" t="str">
        <f t="shared" si="196"/>
        <v>0</v>
      </c>
      <c r="BP108" s="111" t="str">
        <f t="shared" si="197"/>
        <v>0</v>
      </c>
      <c r="BQ108" s="111" t="str">
        <f t="shared" si="198"/>
        <v>0</v>
      </c>
      <c r="BR108" s="111" t="str">
        <f t="shared" si="199"/>
        <v>0</v>
      </c>
      <c r="BS108" s="111" t="str">
        <f t="shared" si="200"/>
        <v>0</v>
      </c>
      <c r="BT108" s="111" t="str">
        <f t="shared" si="201"/>
        <v>0</v>
      </c>
    </row>
    <row r="109" spans="1:72" ht="20.100000000000001" customHeight="1" thickBot="1" x14ac:dyDescent="0.35">
      <c r="A109" s="30"/>
      <c r="B109" s="78" t="s">
        <v>65</v>
      </c>
      <c r="C109" s="79">
        <v>0.97569444444444453</v>
      </c>
      <c r="D109" s="225" t="s">
        <v>354</v>
      </c>
      <c r="E109" s="225"/>
      <c r="F109" s="80"/>
      <c r="G109" s="80"/>
      <c r="H109" s="112"/>
      <c r="I109" s="13"/>
      <c r="K109" s="63"/>
      <c r="L109" s="63"/>
      <c r="M109" s="63"/>
      <c r="N109" s="63"/>
      <c r="O109" s="63"/>
      <c r="P109" s="15"/>
      <c r="Q109" s="15"/>
      <c r="R109" s="63"/>
      <c r="S109" s="63"/>
      <c r="T109" s="63"/>
      <c r="U109" s="63"/>
      <c r="V109" s="63"/>
      <c r="W109" s="15"/>
      <c r="X109" s="15"/>
      <c r="Y109" s="63"/>
      <c r="Z109" s="63"/>
      <c r="AA109" s="63"/>
      <c r="AB109" s="63"/>
      <c r="AC109" s="63"/>
      <c r="AD109" s="15"/>
      <c r="AE109" s="15"/>
      <c r="AF109" s="63"/>
      <c r="AG109" s="63"/>
      <c r="AH109" s="63"/>
      <c r="AI109" s="63"/>
      <c r="AJ109" s="63"/>
      <c r="AK109" s="15"/>
      <c r="AL109" s="15"/>
      <c r="AM109" s="63"/>
      <c r="AN109" s="63"/>
      <c r="AO109" s="63"/>
      <c r="AP109" s="109"/>
      <c r="AQ109" s="111">
        <f t="shared" si="172"/>
        <v>0</v>
      </c>
      <c r="AR109" s="111">
        <f t="shared" si="173"/>
        <v>0</v>
      </c>
      <c r="AS109" s="111">
        <f t="shared" si="174"/>
        <v>0</v>
      </c>
      <c r="AT109" s="111">
        <f t="shared" si="175"/>
        <v>0</v>
      </c>
      <c r="AU109" s="111">
        <f t="shared" si="176"/>
        <v>0</v>
      </c>
      <c r="AV109" s="111">
        <f t="shared" si="177"/>
        <v>0</v>
      </c>
      <c r="AW109" s="111">
        <f t="shared" si="178"/>
        <v>0</v>
      </c>
      <c r="AX109" s="111">
        <f t="shared" si="179"/>
        <v>0</v>
      </c>
      <c r="AY109" s="111">
        <f t="shared" si="180"/>
        <v>0</v>
      </c>
      <c r="AZ109" s="111">
        <f t="shared" si="181"/>
        <v>0</v>
      </c>
      <c r="BA109" s="111">
        <f t="shared" si="182"/>
        <v>0</v>
      </c>
      <c r="BB109" s="111">
        <f t="shared" si="183"/>
        <v>0</v>
      </c>
      <c r="BC109" s="111">
        <f t="shared" si="184"/>
        <v>0</v>
      </c>
      <c r="BD109" s="111">
        <f t="shared" si="185"/>
        <v>0</v>
      </c>
      <c r="BE109" s="111">
        <f t="shared" si="186"/>
        <v>0</v>
      </c>
      <c r="BF109" s="111" t="str">
        <f t="shared" si="187"/>
        <v>0</v>
      </c>
      <c r="BG109" s="111" t="str">
        <f t="shared" si="188"/>
        <v>0</v>
      </c>
      <c r="BH109" s="111" t="str">
        <f t="shared" si="189"/>
        <v>0</v>
      </c>
      <c r="BI109" s="111" t="str">
        <f t="shared" si="190"/>
        <v>0</v>
      </c>
      <c r="BJ109" s="111" t="str">
        <f t="shared" si="191"/>
        <v>0</v>
      </c>
      <c r="BK109" s="111" t="str">
        <f t="shared" si="192"/>
        <v>0</v>
      </c>
      <c r="BL109" s="111" t="str">
        <f t="shared" si="193"/>
        <v>0</v>
      </c>
      <c r="BM109" s="111" t="str">
        <f t="shared" si="194"/>
        <v>0</v>
      </c>
      <c r="BN109" s="111" t="str">
        <f t="shared" si="195"/>
        <v>0</v>
      </c>
      <c r="BO109" s="111" t="str">
        <f t="shared" si="196"/>
        <v>0</v>
      </c>
      <c r="BP109" s="111" t="str">
        <f t="shared" si="197"/>
        <v>0</v>
      </c>
      <c r="BQ109" s="111" t="str">
        <f t="shared" si="198"/>
        <v>0</v>
      </c>
      <c r="BR109" s="111" t="str">
        <f t="shared" si="199"/>
        <v>0</v>
      </c>
      <c r="BS109" s="111" t="str">
        <f t="shared" si="200"/>
        <v>0</v>
      </c>
      <c r="BT109" s="111" t="str">
        <f t="shared" si="201"/>
        <v>0</v>
      </c>
    </row>
    <row r="110" spans="1:72" ht="20.100000000000001" customHeight="1" thickBot="1" x14ac:dyDescent="0.35">
      <c r="A110" s="30"/>
      <c r="B110" s="81" t="s">
        <v>66</v>
      </c>
      <c r="C110" s="82">
        <v>0.98958333333333337</v>
      </c>
      <c r="D110" s="82" t="s">
        <v>369</v>
      </c>
      <c r="E110" s="82" t="s">
        <v>370</v>
      </c>
      <c r="F110" s="85">
        <v>121</v>
      </c>
      <c r="G110" s="85">
        <f>$F110*'Campaign Total'!$F$40</f>
        <v>121</v>
      </c>
      <c r="H110" s="112">
        <f t="shared" si="202"/>
        <v>0</v>
      </c>
      <c r="I110" s="13">
        <f t="shared" si="203"/>
        <v>0</v>
      </c>
      <c r="K110" s="63"/>
      <c r="L110" s="63"/>
      <c r="M110" s="63"/>
      <c r="N110" s="63"/>
      <c r="O110" s="63"/>
      <c r="P110" s="74"/>
      <c r="Q110" s="74"/>
      <c r="R110" s="63"/>
      <c r="S110" s="63"/>
      <c r="T110" s="63"/>
      <c r="U110" s="63"/>
      <c r="V110" s="63"/>
      <c r="W110" s="74"/>
      <c r="X110" s="74"/>
      <c r="Y110" s="63"/>
      <c r="Z110" s="63"/>
      <c r="AA110" s="63"/>
      <c r="AB110" s="63"/>
      <c r="AC110" s="63"/>
      <c r="AD110" s="74"/>
      <c r="AE110" s="74"/>
      <c r="AF110" s="63"/>
      <c r="AG110" s="63"/>
      <c r="AH110" s="63"/>
      <c r="AI110" s="63"/>
      <c r="AJ110" s="63"/>
      <c r="AK110" s="74"/>
      <c r="AL110" s="74"/>
      <c r="AM110" s="63"/>
      <c r="AN110" s="63"/>
      <c r="AO110" s="63"/>
      <c r="AP110" s="109"/>
      <c r="AQ110" s="111">
        <f t="shared" si="172"/>
        <v>0</v>
      </c>
      <c r="AR110" s="111">
        <f t="shared" si="173"/>
        <v>0</v>
      </c>
      <c r="AS110" s="111">
        <f t="shared" si="174"/>
        <v>0</v>
      </c>
      <c r="AT110" s="111">
        <f t="shared" si="175"/>
        <v>0</v>
      </c>
      <c r="AU110" s="111">
        <f t="shared" si="176"/>
        <v>0</v>
      </c>
      <c r="AV110" s="111">
        <f t="shared" si="177"/>
        <v>0</v>
      </c>
      <c r="AW110" s="111">
        <f t="shared" si="178"/>
        <v>0</v>
      </c>
      <c r="AX110" s="111">
        <f t="shared" si="179"/>
        <v>0</v>
      </c>
      <c r="AY110" s="111">
        <f t="shared" si="180"/>
        <v>0</v>
      </c>
      <c r="AZ110" s="111">
        <f t="shared" si="181"/>
        <v>0</v>
      </c>
      <c r="BA110" s="111">
        <f t="shared" si="182"/>
        <v>0</v>
      </c>
      <c r="BB110" s="111">
        <f t="shared" si="183"/>
        <v>0</v>
      </c>
      <c r="BC110" s="111">
        <f t="shared" si="184"/>
        <v>0</v>
      </c>
      <c r="BD110" s="111">
        <f t="shared" si="185"/>
        <v>0</v>
      </c>
      <c r="BE110" s="111">
        <f t="shared" si="186"/>
        <v>0</v>
      </c>
      <c r="BF110" s="111" t="str">
        <f t="shared" si="187"/>
        <v>0</v>
      </c>
      <c r="BG110" s="111" t="str">
        <f t="shared" si="188"/>
        <v>0</v>
      </c>
      <c r="BH110" s="111" t="str">
        <f t="shared" si="189"/>
        <v>0</v>
      </c>
      <c r="BI110" s="111" t="str">
        <f t="shared" si="190"/>
        <v>0</v>
      </c>
      <c r="BJ110" s="111" t="str">
        <f t="shared" si="191"/>
        <v>0</v>
      </c>
      <c r="BK110" s="111" t="str">
        <f t="shared" si="192"/>
        <v>0</v>
      </c>
      <c r="BL110" s="111" t="str">
        <f t="shared" si="193"/>
        <v>0</v>
      </c>
      <c r="BM110" s="111" t="str">
        <f t="shared" si="194"/>
        <v>0</v>
      </c>
      <c r="BN110" s="111" t="str">
        <f t="shared" si="195"/>
        <v>0</v>
      </c>
      <c r="BO110" s="111" t="str">
        <f t="shared" si="196"/>
        <v>0</v>
      </c>
      <c r="BP110" s="111" t="str">
        <f t="shared" si="197"/>
        <v>0</v>
      </c>
      <c r="BQ110" s="111" t="str">
        <f t="shared" si="198"/>
        <v>0</v>
      </c>
      <c r="BR110" s="111" t="str">
        <f t="shared" si="199"/>
        <v>0</v>
      </c>
      <c r="BS110" s="111" t="str">
        <f t="shared" si="200"/>
        <v>0</v>
      </c>
      <c r="BT110" s="111" t="str">
        <f t="shared" si="201"/>
        <v>0</v>
      </c>
    </row>
    <row r="111" spans="1:72" ht="20.100000000000001" customHeight="1" thickBot="1" x14ac:dyDescent="0.35">
      <c r="A111" s="30"/>
      <c r="B111" s="78" t="s">
        <v>65</v>
      </c>
      <c r="C111" s="177">
        <v>0.99305555555555547</v>
      </c>
      <c r="D111" s="225" t="s">
        <v>371</v>
      </c>
      <c r="E111" s="225"/>
      <c r="F111" s="80"/>
      <c r="G111" s="80"/>
      <c r="H111" s="112"/>
      <c r="I111" s="13"/>
      <c r="K111" s="63"/>
      <c r="L111" s="63"/>
      <c r="M111" s="63"/>
      <c r="N111" s="63"/>
      <c r="O111" s="63"/>
      <c r="P111" s="15"/>
      <c r="Q111" s="15"/>
      <c r="R111" s="63"/>
      <c r="S111" s="63"/>
      <c r="T111" s="63"/>
      <c r="U111" s="63"/>
      <c r="V111" s="63"/>
      <c r="W111" s="15"/>
      <c r="X111" s="15"/>
      <c r="Y111" s="63"/>
      <c r="Z111" s="63"/>
      <c r="AA111" s="63"/>
      <c r="AB111" s="63"/>
      <c r="AC111" s="63"/>
      <c r="AD111" s="15"/>
      <c r="AE111" s="15"/>
      <c r="AF111" s="63"/>
      <c r="AG111" s="63"/>
      <c r="AH111" s="63"/>
      <c r="AI111" s="63"/>
      <c r="AJ111" s="63"/>
      <c r="AK111" s="15"/>
      <c r="AL111" s="15"/>
      <c r="AM111" s="63"/>
      <c r="AN111" s="63"/>
      <c r="AO111" s="63"/>
      <c r="AP111" s="109"/>
      <c r="AQ111" s="111">
        <f t="shared" si="172"/>
        <v>0</v>
      </c>
      <c r="AR111" s="111">
        <f t="shared" si="173"/>
        <v>0</v>
      </c>
      <c r="AS111" s="111">
        <f t="shared" si="174"/>
        <v>0</v>
      </c>
      <c r="AT111" s="111">
        <f t="shared" si="175"/>
        <v>0</v>
      </c>
      <c r="AU111" s="111">
        <f t="shared" si="176"/>
        <v>0</v>
      </c>
      <c r="AV111" s="111">
        <f t="shared" si="177"/>
        <v>0</v>
      </c>
      <c r="AW111" s="111">
        <f t="shared" si="178"/>
        <v>0</v>
      </c>
      <c r="AX111" s="111">
        <f t="shared" si="179"/>
        <v>0</v>
      </c>
      <c r="AY111" s="111">
        <f t="shared" si="180"/>
        <v>0</v>
      </c>
      <c r="AZ111" s="111">
        <f t="shared" si="181"/>
        <v>0</v>
      </c>
      <c r="BA111" s="111">
        <f t="shared" si="182"/>
        <v>0</v>
      </c>
      <c r="BB111" s="111">
        <f t="shared" si="183"/>
        <v>0</v>
      </c>
      <c r="BC111" s="111">
        <f t="shared" si="184"/>
        <v>0</v>
      </c>
      <c r="BD111" s="111">
        <f t="shared" si="185"/>
        <v>0</v>
      </c>
      <c r="BE111" s="111">
        <f t="shared" si="186"/>
        <v>0</v>
      </c>
      <c r="BF111" s="111" t="str">
        <f t="shared" ref="BF111" si="236">IF(AQ111&gt;0,($G111*AQ111*$F$14),"0")</f>
        <v>0</v>
      </c>
      <c r="BG111" s="111" t="str">
        <f t="shared" ref="BG111" si="237">IF(AR111&gt;0,($G111*AR111*$F$15),"0")</f>
        <v>0</v>
      </c>
      <c r="BH111" s="111" t="str">
        <f t="shared" ref="BH111" si="238">IF(AS111&gt;0,($G111*AS111*$F$16),"0")</f>
        <v>0</v>
      </c>
      <c r="BI111" s="111" t="str">
        <f t="shared" ref="BI111" si="239">IF(AT111&gt;0,($G111*AT111*$F$17),"0")</f>
        <v>0</v>
      </c>
      <c r="BJ111" s="111" t="str">
        <f t="shared" ref="BJ111" si="240">IF(AU111&gt;0,($G111*AU111*$F$18),"0")</f>
        <v>0</v>
      </c>
      <c r="BK111" s="111" t="str">
        <f t="shared" ref="BK111" si="241">IF(AV111&gt;0,($G111*AV111*$F$19),"0")</f>
        <v>0</v>
      </c>
      <c r="BL111" s="111" t="str">
        <f t="shared" ref="BL111" si="242">IF(AW111&gt;0,($G111*AW111*$F$20),"0")</f>
        <v>0</v>
      </c>
      <c r="BM111" s="111" t="str">
        <f t="shared" ref="BM111" si="243">IF(AX111&gt;0,($G111*AX111*$F$21),"0")</f>
        <v>0</v>
      </c>
      <c r="BN111" s="111" t="str">
        <f t="shared" ref="BN111" si="244">IF(AY111&gt;0,($G111*AY111*$F$22),"0")</f>
        <v>0</v>
      </c>
      <c r="BO111" s="111" t="str">
        <f t="shared" ref="BO111" si="245">IF(AZ111&gt;0,($G111*AZ111*$F$23),"0")</f>
        <v>0</v>
      </c>
      <c r="BP111" s="111" t="str">
        <f t="shared" ref="BP111" si="246">IF(BA111&gt;0,($G111*BA111*$F$24),"0")</f>
        <v>0</v>
      </c>
      <c r="BQ111" s="111" t="str">
        <f t="shared" ref="BQ111" si="247">IF(BB111&gt;0,($G111*BB111*$F$25),"0")</f>
        <v>0</v>
      </c>
      <c r="BR111" s="111" t="str">
        <f t="shared" ref="BR111" si="248">IF(BC111&gt;0,($G111*BC111*$F$26),"0")</f>
        <v>0</v>
      </c>
      <c r="BS111" s="111" t="str">
        <f t="shared" ref="BS111" si="249">IF(BD111&gt;0,($G111*BD111*$F$27),"0")</f>
        <v>0</v>
      </c>
      <c r="BT111" s="111" t="str">
        <f t="shared" ref="BT111" si="250">IF(BE111&gt;0,($G111*BE111*$F$28),"0")</f>
        <v>0</v>
      </c>
    </row>
    <row r="112" spans="1:72" ht="20.100000000000001" customHeight="1" thickBot="1" x14ac:dyDescent="0.35">
      <c r="A112" s="30"/>
      <c r="B112" s="78" t="s">
        <v>65</v>
      </c>
      <c r="C112" s="170">
        <v>1.3888888888888888E-2</v>
      </c>
      <c r="D112" s="227" t="s">
        <v>416</v>
      </c>
      <c r="E112" s="228"/>
      <c r="F112" s="80"/>
      <c r="G112" s="80"/>
      <c r="H112" s="112"/>
      <c r="I112" s="13"/>
      <c r="K112" s="63"/>
      <c r="L112" s="63"/>
      <c r="M112" s="63"/>
      <c r="N112" s="63"/>
      <c r="O112" s="63"/>
      <c r="P112" s="15"/>
      <c r="Q112" s="15"/>
      <c r="R112" s="63"/>
      <c r="S112" s="63"/>
      <c r="T112" s="63"/>
      <c r="U112" s="63"/>
      <c r="V112" s="63"/>
      <c r="W112" s="15"/>
      <c r="X112" s="15"/>
      <c r="Y112" s="63"/>
      <c r="Z112" s="63"/>
      <c r="AA112" s="63"/>
      <c r="AB112" s="63"/>
      <c r="AC112" s="63"/>
      <c r="AD112" s="15"/>
      <c r="AE112" s="15"/>
      <c r="AF112" s="63"/>
      <c r="AG112" s="63"/>
      <c r="AH112" s="63"/>
      <c r="AI112" s="63"/>
      <c r="AJ112" s="63"/>
      <c r="AK112" s="15"/>
      <c r="AL112" s="15"/>
      <c r="AM112" s="63"/>
      <c r="AN112" s="63"/>
      <c r="AO112" s="63"/>
      <c r="AP112" s="109"/>
      <c r="AQ112" s="111">
        <f t="shared" si="172"/>
        <v>0</v>
      </c>
      <c r="AR112" s="111">
        <f t="shared" si="173"/>
        <v>0</v>
      </c>
      <c r="AS112" s="111">
        <f t="shared" si="174"/>
        <v>0</v>
      </c>
      <c r="AT112" s="111">
        <f t="shared" si="175"/>
        <v>0</v>
      </c>
      <c r="AU112" s="111">
        <f t="shared" si="176"/>
        <v>0</v>
      </c>
      <c r="AV112" s="111">
        <f t="shared" si="177"/>
        <v>0</v>
      </c>
      <c r="AW112" s="111">
        <f t="shared" si="178"/>
        <v>0</v>
      </c>
      <c r="AX112" s="111">
        <f t="shared" si="179"/>
        <v>0</v>
      </c>
      <c r="AY112" s="111">
        <f t="shared" si="180"/>
        <v>0</v>
      </c>
      <c r="AZ112" s="111">
        <f t="shared" si="181"/>
        <v>0</v>
      </c>
      <c r="BA112" s="111">
        <f t="shared" si="182"/>
        <v>0</v>
      </c>
      <c r="BB112" s="111">
        <f t="shared" si="183"/>
        <v>0</v>
      </c>
      <c r="BC112" s="111">
        <f t="shared" si="184"/>
        <v>0</v>
      </c>
      <c r="BD112" s="111">
        <f t="shared" si="185"/>
        <v>0</v>
      </c>
      <c r="BE112" s="111">
        <f t="shared" si="186"/>
        <v>0</v>
      </c>
      <c r="BF112" s="111" t="str">
        <f t="shared" si="187"/>
        <v>0</v>
      </c>
      <c r="BG112" s="111" t="str">
        <f t="shared" si="188"/>
        <v>0</v>
      </c>
      <c r="BH112" s="111" t="str">
        <f t="shared" si="189"/>
        <v>0</v>
      </c>
      <c r="BI112" s="111" t="str">
        <f t="shared" si="190"/>
        <v>0</v>
      </c>
      <c r="BJ112" s="111" t="str">
        <f t="shared" si="191"/>
        <v>0</v>
      </c>
      <c r="BK112" s="111" t="str">
        <f t="shared" si="192"/>
        <v>0</v>
      </c>
      <c r="BL112" s="111" t="str">
        <f t="shared" si="193"/>
        <v>0</v>
      </c>
      <c r="BM112" s="111" t="str">
        <f t="shared" si="194"/>
        <v>0</v>
      </c>
      <c r="BN112" s="111" t="str">
        <f t="shared" si="195"/>
        <v>0</v>
      </c>
      <c r="BO112" s="111" t="str">
        <f t="shared" si="196"/>
        <v>0</v>
      </c>
      <c r="BP112" s="111" t="str">
        <f t="shared" si="197"/>
        <v>0</v>
      </c>
      <c r="BQ112" s="111" t="str">
        <f t="shared" si="198"/>
        <v>0</v>
      </c>
      <c r="BR112" s="111" t="str">
        <f t="shared" si="199"/>
        <v>0</v>
      </c>
      <c r="BS112" s="111" t="str">
        <f t="shared" si="200"/>
        <v>0</v>
      </c>
      <c r="BT112" s="111" t="str">
        <f t="shared" si="201"/>
        <v>0</v>
      </c>
    </row>
    <row r="113" spans="1:72" ht="19.5" thickBot="1" x14ac:dyDescent="0.35">
      <c r="F113" s="38"/>
      <c r="G113" s="38"/>
      <c r="H113" s="12">
        <f>SUM(H37:H112)</f>
        <v>0</v>
      </c>
      <c r="I113" s="7">
        <f>SUM(I37:I112)</f>
        <v>0</v>
      </c>
      <c r="K113" s="54">
        <f t="shared" ref="K113:AL113" si="251">COUNTA(K37:K112)</f>
        <v>0</v>
      </c>
      <c r="L113" s="54">
        <f t="shared" si="251"/>
        <v>0</v>
      </c>
      <c r="M113" s="54">
        <f t="shared" si="251"/>
        <v>0</v>
      </c>
      <c r="N113" s="54">
        <f t="shared" si="251"/>
        <v>0</v>
      </c>
      <c r="O113" s="54">
        <f t="shared" si="251"/>
        <v>0</v>
      </c>
      <c r="P113" s="54">
        <f t="shared" si="251"/>
        <v>0</v>
      </c>
      <c r="Q113" s="54">
        <f t="shared" si="251"/>
        <v>0</v>
      </c>
      <c r="R113" s="54">
        <f t="shared" si="251"/>
        <v>0</v>
      </c>
      <c r="S113" s="54">
        <f t="shared" si="251"/>
        <v>0</v>
      </c>
      <c r="T113" s="54">
        <f t="shared" si="251"/>
        <v>0</v>
      </c>
      <c r="U113" s="54">
        <f t="shared" si="251"/>
        <v>0</v>
      </c>
      <c r="V113" s="54">
        <f t="shared" si="251"/>
        <v>0</v>
      </c>
      <c r="W113" s="54">
        <f t="shared" si="251"/>
        <v>0</v>
      </c>
      <c r="X113" s="54">
        <f t="shared" si="251"/>
        <v>0</v>
      </c>
      <c r="Y113" s="54">
        <f t="shared" si="251"/>
        <v>0</v>
      </c>
      <c r="Z113" s="54">
        <f t="shared" si="251"/>
        <v>0</v>
      </c>
      <c r="AA113" s="54">
        <f t="shared" si="251"/>
        <v>0</v>
      </c>
      <c r="AB113" s="54">
        <f t="shared" si="251"/>
        <v>0</v>
      </c>
      <c r="AC113" s="54">
        <f t="shared" si="251"/>
        <v>0</v>
      </c>
      <c r="AD113" s="54">
        <f t="shared" si="251"/>
        <v>0</v>
      </c>
      <c r="AE113" s="54">
        <f t="shared" si="251"/>
        <v>0</v>
      </c>
      <c r="AF113" s="54">
        <f t="shared" si="251"/>
        <v>0</v>
      </c>
      <c r="AG113" s="54">
        <f t="shared" si="251"/>
        <v>0</v>
      </c>
      <c r="AH113" s="54">
        <f t="shared" si="251"/>
        <v>0</v>
      </c>
      <c r="AI113" s="54">
        <f t="shared" si="251"/>
        <v>0</v>
      </c>
      <c r="AJ113" s="54">
        <f t="shared" si="251"/>
        <v>0</v>
      </c>
      <c r="AK113" s="54">
        <f t="shared" si="251"/>
        <v>0</v>
      </c>
      <c r="AL113" s="54">
        <f t="shared" si="251"/>
        <v>0</v>
      </c>
      <c r="AM113" s="54">
        <f t="shared" ref="AM113:AO113" si="252">COUNTA(AM37:AM112)</f>
        <v>0</v>
      </c>
      <c r="AN113" s="54">
        <f t="shared" si="252"/>
        <v>0</v>
      </c>
      <c r="AO113" s="54">
        <f t="shared" si="252"/>
        <v>0</v>
      </c>
      <c r="AP113" s="110"/>
      <c r="AQ113" s="106">
        <f t="shared" ref="AQ113:BT113" si="253">SUM(AQ37:AQ112)</f>
        <v>0</v>
      </c>
      <c r="AR113" s="106">
        <f t="shared" si="253"/>
        <v>0</v>
      </c>
      <c r="AS113" s="106">
        <f t="shared" si="253"/>
        <v>0</v>
      </c>
      <c r="AT113" s="106">
        <f t="shared" si="253"/>
        <v>0</v>
      </c>
      <c r="AU113" s="106">
        <f t="shared" si="253"/>
        <v>0</v>
      </c>
      <c r="AV113" s="106">
        <f t="shared" si="253"/>
        <v>0</v>
      </c>
      <c r="AW113" s="106">
        <f t="shared" si="253"/>
        <v>0</v>
      </c>
      <c r="AX113" s="106">
        <f t="shared" si="253"/>
        <v>0</v>
      </c>
      <c r="AY113" s="106">
        <f t="shared" si="253"/>
        <v>0</v>
      </c>
      <c r="AZ113" s="106">
        <f t="shared" si="253"/>
        <v>0</v>
      </c>
      <c r="BA113" s="106">
        <f t="shared" si="253"/>
        <v>0</v>
      </c>
      <c r="BB113" s="106">
        <f t="shared" si="253"/>
        <v>0</v>
      </c>
      <c r="BC113" s="106">
        <f t="shared" si="253"/>
        <v>0</v>
      </c>
      <c r="BD113" s="106">
        <f t="shared" si="253"/>
        <v>0</v>
      </c>
      <c r="BE113" s="106">
        <f t="shared" si="253"/>
        <v>0</v>
      </c>
      <c r="BF113" s="106">
        <f t="shared" si="253"/>
        <v>0</v>
      </c>
      <c r="BG113" s="106">
        <f t="shared" si="253"/>
        <v>0</v>
      </c>
      <c r="BH113" s="106">
        <f t="shared" si="253"/>
        <v>0</v>
      </c>
      <c r="BI113" s="106">
        <f t="shared" si="253"/>
        <v>0</v>
      </c>
      <c r="BJ113" s="106">
        <f t="shared" si="253"/>
        <v>0</v>
      </c>
      <c r="BK113" s="106">
        <f t="shared" si="253"/>
        <v>0</v>
      </c>
      <c r="BL113" s="106">
        <f t="shared" si="253"/>
        <v>0</v>
      </c>
      <c r="BM113" s="106">
        <f t="shared" si="253"/>
        <v>0</v>
      </c>
      <c r="BN113" s="106">
        <f t="shared" si="253"/>
        <v>0</v>
      </c>
      <c r="BO113" s="106">
        <f t="shared" si="253"/>
        <v>0</v>
      </c>
      <c r="BP113" s="106">
        <f t="shared" si="253"/>
        <v>0</v>
      </c>
      <c r="BQ113" s="106">
        <f t="shared" si="253"/>
        <v>0</v>
      </c>
      <c r="BR113" s="106">
        <f t="shared" si="253"/>
        <v>0</v>
      </c>
      <c r="BS113" s="106">
        <f t="shared" si="253"/>
        <v>0</v>
      </c>
      <c r="BT113" s="106">
        <f t="shared" si="253"/>
        <v>0</v>
      </c>
    </row>
    <row r="114" spans="1:72" ht="19.5" thickBot="1" x14ac:dyDescent="0.35">
      <c r="A114" s="31"/>
      <c r="B114" s="31"/>
      <c r="F114" s="9"/>
      <c r="G114" s="9"/>
    </row>
    <row r="115" spans="1:72" ht="18" thickBot="1" x14ac:dyDescent="0.35">
      <c r="H115" s="35"/>
      <c r="I115" s="36"/>
    </row>
    <row r="116" spans="1:72" ht="18" thickBot="1" x14ac:dyDescent="0.35">
      <c r="H116" s="35"/>
      <c r="I116" s="37"/>
    </row>
    <row r="120" spans="1:72" x14ac:dyDescent="0.3">
      <c r="H120"/>
    </row>
    <row r="121" spans="1:72" x14ac:dyDescent="0.3">
      <c r="H121"/>
    </row>
    <row r="122" spans="1:72" x14ac:dyDescent="0.3">
      <c r="H122"/>
    </row>
    <row r="123" spans="1:72" x14ac:dyDescent="0.3">
      <c r="D123" s="1"/>
      <c r="E123" s="1"/>
      <c r="F123" s="1"/>
      <c r="G123" s="1"/>
      <c r="H123"/>
    </row>
    <row r="124" spans="1:72" x14ac:dyDescent="0.3">
      <c r="D124" s="1"/>
      <c r="E124" s="1"/>
      <c r="F124" s="1"/>
      <c r="G124" s="1"/>
      <c r="H124"/>
    </row>
    <row r="125" spans="1:72" x14ac:dyDescent="0.3">
      <c r="D125" s="1"/>
      <c r="E125" s="1"/>
      <c r="F125" s="1"/>
      <c r="G125" s="1"/>
      <c r="H125"/>
    </row>
    <row r="126" spans="1:72" x14ac:dyDescent="0.3">
      <c r="D126" s="1"/>
      <c r="E126" s="1"/>
      <c r="F126" s="1"/>
      <c r="G126" s="1"/>
      <c r="H126"/>
    </row>
    <row r="127" spans="1:72" x14ac:dyDescent="0.3">
      <c r="D127" s="1"/>
      <c r="E127" s="1"/>
      <c r="F127" s="1"/>
      <c r="G127" s="1"/>
      <c r="H127"/>
    </row>
    <row r="128" spans="1:72"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row r="1425" spans="4:8" x14ac:dyDescent="0.3">
      <c r="D1425" s="1"/>
      <c r="E1425" s="1"/>
      <c r="F1425" s="1"/>
      <c r="G1425" s="1"/>
      <c r="H1425"/>
    </row>
    <row r="1426" spans="4:8" x14ac:dyDescent="0.3">
      <c r="D1426" s="1"/>
      <c r="E1426" s="1"/>
      <c r="F1426" s="1"/>
      <c r="G1426" s="1"/>
      <c r="H1426"/>
    </row>
    <row r="1427" spans="4:8" x14ac:dyDescent="0.3">
      <c r="D1427" s="1"/>
      <c r="E1427" s="1"/>
      <c r="F1427" s="1"/>
      <c r="G1427" s="1"/>
      <c r="H1427"/>
    </row>
    <row r="1428" spans="4:8" x14ac:dyDescent="0.3">
      <c r="D1428" s="1"/>
      <c r="E1428" s="1"/>
      <c r="F1428" s="1"/>
      <c r="G1428" s="1"/>
      <c r="H1428"/>
    </row>
    <row r="1429" spans="4:8" x14ac:dyDescent="0.3">
      <c r="D1429" s="1"/>
      <c r="E1429" s="1"/>
      <c r="F1429" s="1"/>
      <c r="G1429" s="1"/>
      <c r="H1429"/>
    </row>
    <row r="1430" spans="4:8" x14ac:dyDescent="0.3">
      <c r="D1430" s="1"/>
      <c r="E1430" s="1"/>
      <c r="F1430" s="1"/>
      <c r="G1430" s="1"/>
      <c r="H1430"/>
    </row>
    <row r="1431" spans="4:8" x14ac:dyDescent="0.3">
      <c r="D1431" s="1"/>
      <c r="E1431" s="1"/>
      <c r="F1431" s="1"/>
      <c r="G1431" s="1"/>
      <c r="H1431"/>
    </row>
    <row r="1432" spans="4:8" x14ac:dyDescent="0.3">
      <c r="D1432" s="1"/>
      <c r="E1432" s="1"/>
      <c r="F1432" s="1"/>
      <c r="G1432" s="1"/>
      <c r="H1432"/>
    </row>
    <row r="1433" spans="4:8" x14ac:dyDescent="0.3">
      <c r="D1433" s="1"/>
      <c r="E1433" s="1"/>
      <c r="F1433" s="1"/>
      <c r="G1433" s="1"/>
      <c r="H1433"/>
    </row>
    <row r="1434" spans="4:8" x14ac:dyDescent="0.3">
      <c r="D1434" s="1"/>
      <c r="E1434" s="1"/>
      <c r="F1434" s="1"/>
      <c r="G1434" s="1"/>
      <c r="H1434"/>
    </row>
    <row r="1435" spans="4:8" x14ac:dyDescent="0.3">
      <c r="D1435" s="1"/>
      <c r="E1435" s="1"/>
      <c r="F1435" s="1"/>
      <c r="G1435" s="1"/>
      <c r="H1435"/>
    </row>
    <row r="1436" spans="4:8" x14ac:dyDescent="0.3">
      <c r="D1436" s="1"/>
      <c r="E1436" s="1"/>
      <c r="F1436" s="1"/>
      <c r="G1436" s="1"/>
      <c r="H1436"/>
    </row>
    <row r="1437" spans="4:8" x14ac:dyDescent="0.3">
      <c r="D1437" s="1"/>
      <c r="E1437" s="1"/>
      <c r="F1437" s="1"/>
      <c r="G1437" s="1"/>
      <c r="H1437"/>
    </row>
    <row r="1438" spans="4:8" x14ac:dyDescent="0.3">
      <c r="D1438" s="1"/>
      <c r="E1438" s="1"/>
      <c r="F1438" s="1"/>
      <c r="G1438" s="1"/>
      <c r="H1438"/>
    </row>
    <row r="1439" spans="4:8" x14ac:dyDescent="0.3">
      <c r="D1439" s="1"/>
      <c r="E1439" s="1"/>
      <c r="F1439" s="1"/>
      <c r="G1439" s="1"/>
      <c r="H1439"/>
    </row>
    <row r="1440" spans="4:8" x14ac:dyDescent="0.3">
      <c r="D1440" s="1"/>
      <c r="E1440" s="1"/>
      <c r="F1440" s="1"/>
      <c r="G1440" s="1"/>
      <c r="H1440"/>
    </row>
  </sheetData>
  <sheetProtection algorithmName="SHA-512" hashValue="OpoOfGS5dTUhS+ZBXvIIr0Dj7w+8N55vFaqQK1b8IX8wrNRMTEIU653Ls3kX3C8GjJcKCka4g/MPyXND0K5a8g==" saltValue="CZI5aNeUcK/CnvFntORkpA==" spinCount="100000" sheet="1" selectLockedCells="1"/>
  <protectedRanges>
    <protectedRange password="DB25" sqref="C36:G36" name="filter"/>
  </protectedRanges>
  <dataConsolidate/>
  <mergeCells count="36">
    <mergeCell ref="D111:E111"/>
    <mergeCell ref="D67:E67"/>
    <mergeCell ref="D64:E64"/>
    <mergeCell ref="D112:E112"/>
    <mergeCell ref="D76:E76"/>
    <mergeCell ref="D89:E89"/>
    <mergeCell ref="D100:E100"/>
    <mergeCell ref="D106:E106"/>
    <mergeCell ref="D98:E98"/>
    <mergeCell ref="D87:E87"/>
    <mergeCell ref="D109:E109"/>
    <mergeCell ref="D102:E102"/>
    <mergeCell ref="D104:E104"/>
    <mergeCell ref="D69:E69"/>
    <mergeCell ref="D66:E66"/>
    <mergeCell ref="D107:E107"/>
    <mergeCell ref="AM35:AO35"/>
    <mergeCell ref="K34:AO34"/>
    <mergeCell ref="D57:E57"/>
    <mergeCell ref="D37:E37"/>
    <mergeCell ref="D39:E39"/>
    <mergeCell ref="D51:E51"/>
    <mergeCell ref="D53:E53"/>
    <mergeCell ref="D49:E49"/>
    <mergeCell ref="K35:Q35"/>
    <mergeCell ref="D54:E54"/>
    <mergeCell ref="D55:E55"/>
    <mergeCell ref="Y35:AE35"/>
    <mergeCell ref="AF35:AL35"/>
    <mergeCell ref="D72:E72"/>
    <mergeCell ref="D73:E73"/>
    <mergeCell ref="R35:X35"/>
    <mergeCell ref="D78:E78"/>
    <mergeCell ref="D58:E58"/>
    <mergeCell ref="D71:E71"/>
    <mergeCell ref="D59:E59"/>
  </mergeCells>
  <conditionalFormatting sqref="C2:C5 E14:E28">
    <cfRule type="cellIs" dxfId="0" priority="3" operator="equal">
      <formula>0</formula>
    </cfRule>
  </conditionalFormatting>
  <dataValidations count="3">
    <dataValidation type="list" allowBlank="1" showDropDown="1" showInputMessage="1" showErrorMessage="1" sqref="AP52 AP80 AP87:AP89 AP99 AP65 AP74:AP77 AP101 AP108 AP37:AP45 AP50 AP105 AP47 AP68 AP110 AP103 AP55:AP63 AP70 AP82 AP84:AP85">
      <formula1>$C$14:$C$16</formula1>
    </dataValidation>
    <dataValidation type="list" allowBlank="1" showDropDown="1" showInputMessage="1" showErrorMessage="1" sqref="AP66 AP64">
      <formula1>$C$17</formula1>
    </dataValidation>
    <dataValidation type="list" allowBlank="1" showDropDown="1" showInputMessage="1" showErrorMessage="1" sqref="K37:AO112">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39:G40 G42:G43 G45:G46 G48:G49 G51 G53:G55 G57:G60 G62 G64 G66:G67 G69 G71:G74 G76 G78:G79 G81 G83:G84 G86:G87 G89:G90 G92:G93 G95 G97:G98 G100 G102 G104 G106:G107 G109 G38 G110 G108 G105 G103 G101 G99 G96 G94 G91 G88 G85 G82 G80 G77 G75 G70 G68 G65 G63 G61 G56 G52 G50 G47 G44 G41"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108</v>
      </c>
      <c r="E1" t="s">
        <v>50</v>
      </c>
      <c r="H1" t="s">
        <v>88</v>
      </c>
      <c r="K1" t="s">
        <v>125</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121</v>
      </c>
      <c r="K5" t="s">
        <v>126</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122</v>
      </c>
      <c r="K9" t="s">
        <v>98</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123</v>
      </c>
      <c r="K13" t="s">
        <v>107</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124</v>
      </c>
    </row>
    <row r="18" spans="2:9" x14ac:dyDescent="0.25">
      <c r="B18" t="s">
        <v>149</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x14ac:dyDescent="0.25"/>
  <cols>
    <col min="1" max="4" width="74.7109375" customWidth="1"/>
  </cols>
  <sheetData>
    <row r="1" spans="1:2" x14ac:dyDescent="0.25">
      <c r="A1" s="236" t="s">
        <v>6</v>
      </c>
      <c r="B1" s="236" t="s">
        <v>7</v>
      </c>
    </row>
    <row r="2" spans="1:2" x14ac:dyDescent="0.25">
      <c r="A2" s="236"/>
      <c r="B2" s="236"/>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Reklama9</cp:lastModifiedBy>
  <cp:lastPrinted>2018-06-08T11:32:40Z</cp:lastPrinted>
  <dcterms:created xsi:type="dcterms:W3CDTF">2015-08-19T06:41:35Z</dcterms:created>
  <dcterms:modified xsi:type="dcterms:W3CDTF">2021-02-09T15:24:59Z</dcterms:modified>
</cp:coreProperties>
</file>