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5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mpaign Total" sheetId="1" state="visible" r:id="rId2"/>
    <sheet name="Mon-Fri" sheetId="2" state="visible" r:id="rId3"/>
    <sheet name="Sat-Sun" sheetId="3" state="visible" r:id="rId4"/>
    <sheet name="List" sheetId="4" state="hidden" r:id="rId5"/>
    <sheet name="Codes" sheetId="5" state="hidden" r:id="rId6"/>
  </sheets>
  <definedNames>
    <definedName function="false" hidden="false" localSheetId="0" name="_xlnm.Print_Area" vbProcedure="false">'Campaign Total'!$A$1:$O$69</definedName>
    <definedName function="false" hidden="false" localSheetId="1" name="_xlnm.Print_Area" vbProcedure="false">'Mon-Fri'!$A$1:$AR$131</definedName>
    <definedName function="false" hidden="false" localSheetId="2" name="_xlnm.Print_Area" vbProcedure="false">'Sat-Sun'!$A$1:$AO$115</definedName>
    <definedName function="false" hidden="false" name="length" vbProcedure="false">List!$B$3:$B$15</definedName>
    <definedName function="false" hidden="false" name="Verbotene_Liebe___Fortsetzung" vbProcedure="false">#REF!</definedName>
    <definedName function="false" hidden="false" name="Шапки" vbProcedure="false">List!$H$2:$H$3</definedName>
    <definedName function="false" hidden="false" localSheetId="0" name="_xlnm.Print_Area" vbProcedure="false">'Campaign Total'!$A$1:$O$69</definedName>
    <definedName function="false" hidden="false" localSheetId="1" name="_xlnm.Print_Area" vbProcedure="false">'Mon-Fri'!$A$1:$AR$131</definedName>
    <definedName function="false" hidden="false" localSheetId="1" name="_xlnm._FilterDatabase" vbProcedure="false">'Mon-Fri'!$B$36:$J$130</definedName>
    <definedName function="false" hidden="false" localSheetId="2" name="Verbotene_Liebe___Fortsetzung" vbProcedure="false">#REF!</definedName>
    <definedName function="false" hidden="false" localSheetId="2" name="_xlnm.Print_Area" vbProcedure="false">'Sat-Sun'!$A$1:$AO$115</definedName>
    <definedName function="false" hidden="false" localSheetId="2" name="_xlnm._FilterDatabase" vbProcedure="false">'Sat-Sun'!$B$36:$G$113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<sst xmlns="http://schemas.openxmlformats.org/spreadsheetml/2006/main" count="847" uniqueCount="434">
  <si>
    <t xml:space="preserve">Aгенция</t>
  </si>
  <si>
    <t xml:space="preserve">Клиент</t>
  </si>
  <si>
    <t xml:space="preserve">Кампания</t>
  </si>
  <si>
    <t xml:space="preserve">Период</t>
  </si>
  <si>
    <t xml:space="preserve">Коефициент</t>
  </si>
  <si>
    <t xml:space="preserve">01 Рекламен блок</t>
  </si>
  <si>
    <t xml:space="preserve">02 Соло реклама</t>
  </si>
  <si>
    <t xml:space="preserve">03 Най-добрите секунди</t>
  </si>
  <si>
    <t xml:space="preserve">04 Брандирана шапка Реклама</t>
  </si>
  <si>
    <t xml:space="preserve">Линейно изчисление</t>
  </si>
  <si>
    <t xml:space="preserve">Буква</t>
  </si>
  <si>
    <t xml:space="preserve">Дължина на клипа</t>
  </si>
  <si>
    <t xml:space="preserve">Име на клипа</t>
  </si>
  <si>
    <t xml:space="preserve">Цена спрямо 30" клип</t>
  </si>
  <si>
    <t xml:space="preserve">Брой излъчвания</t>
  </si>
  <si>
    <t xml:space="preserve">Брутна цена</t>
  </si>
  <si>
    <t xml:space="preserve">Рекламен клип</t>
  </si>
  <si>
    <t xml:space="preserve">7" Спонсорски заставки</t>
  </si>
  <si>
    <t xml:space="preserve">7" Спонсориран Каш Реклама</t>
  </si>
  <si>
    <t xml:space="preserve">5" Спонсориран Каш Реклама + 1ва позиция в блок</t>
  </si>
  <si>
    <t xml:space="preserve">5" Програмен Каш реклама + 1ва позиция в блок</t>
  </si>
  <si>
    <t xml:space="preserve">10" Премиум Спонсориран Каш Реклама</t>
  </si>
  <si>
    <t xml:space="preserve">10" Брандирано ID</t>
  </si>
  <si>
    <t xml:space="preserve">7" Брандинран Бъг</t>
  </si>
  <si>
    <t xml:space="preserve">7" Cut in / хоризонтална форма</t>
  </si>
  <si>
    <t xml:space="preserve">7" Skyscarper / вертикална форма</t>
  </si>
  <si>
    <t xml:space="preserve">Отстъпка</t>
  </si>
  <si>
    <t xml:space="preserve">Нетен бюджет</t>
  </si>
  <si>
    <t xml:space="preserve">Цена с ДДС:</t>
  </si>
  <si>
    <t xml:space="preserve">Отстъпки и общи условия </t>
  </si>
  <si>
    <t xml:space="preserve">Сезонни коефициенти</t>
  </si>
  <si>
    <t xml:space="preserve">Гарантиран  нетен обем</t>
  </si>
  <si>
    <t xml:space="preserve">Авансова отстъпка</t>
  </si>
  <si>
    <t xml:space="preserve">Месец</t>
  </si>
  <si>
    <t xml:space="preserve">Януари</t>
  </si>
  <si>
    <t xml:space="preserve">Февруари</t>
  </si>
  <si>
    <t xml:space="preserve">Март</t>
  </si>
  <si>
    <t xml:space="preserve">Април</t>
  </si>
  <si>
    <t xml:space="preserve">Май</t>
  </si>
  <si>
    <t xml:space="preserve">Юни</t>
  </si>
  <si>
    <t xml:space="preserve">Юли</t>
  </si>
  <si>
    <t xml:space="preserve">Август</t>
  </si>
  <si>
    <t xml:space="preserve">Над 250 000 лв. </t>
  </si>
  <si>
    <t xml:space="preserve">по договаряне</t>
  </si>
  <si>
    <t xml:space="preserve">Септември</t>
  </si>
  <si>
    <t xml:space="preserve">Октомври</t>
  </si>
  <si>
    <t xml:space="preserve">Отстъпка за рекламна агенция</t>
  </si>
  <si>
    <t xml:space="preserve">Ноември</t>
  </si>
  <si>
    <t xml:space="preserve">Отстъпка за ранно договаряне*</t>
  </si>
  <si>
    <t xml:space="preserve">Декември</t>
  </si>
  <si>
    <t xml:space="preserve">Кросмедийна отстъпка **</t>
  </si>
  <si>
    <t xml:space="preserve">Отстъпките се начисляват последователно, в реда: 
1) обемна, 2) за рекламна агенция,  3) за ранно договаряне, 4) кросмедийна</t>
  </si>
  <si>
    <t xml:space="preserve">* Отстъпката за ранно договаряне се полага на клиенти, сключили годишно споразумение до 16.01.2019 г.</t>
  </si>
  <si>
    <t xml:space="preserve">**Oтстъпката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</si>
  <si>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 xml:space="preserve">Платени репортажи и интервюта:  </t>
  </si>
  <si>
    <t xml:space="preserve">Алтернативни форми</t>
  </si>
  <si>
    <t xml:space="preserve">Bulgaria ON AIR</t>
  </si>
  <si>
    <t xml:space="preserve">до 1 минута – 750 лева</t>
  </si>
  <si>
    <t xml:space="preserve">Цена*</t>
  </si>
  <si>
    <t xml:space="preserve">Дължина</t>
  </si>
  <si>
    <t xml:space="preserve">над 1 мин. - линейно, спрямо цената за 1 мин.</t>
  </si>
  <si>
    <t xml:space="preserve">Спонсорски заставки</t>
  </si>
  <si>
    <t xml:space="preserve">7"</t>
  </si>
  <si>
    <t xml:space="preserve">Заснемане и монтаж платен репортаж – 500 лева</t>
  </si>
  <si>
    <t xml:space="preserve">Спонсориран Каш Реклама</t>
  </si>
  <si>
    <t xml:space="preserve">Спонсориран Каш Реклама + 1ва позиция в блок</t>
  </si>
  <si>
    <t xml:space="preserve">5"</t>
  </si>
  <si>
    <t xml:space="preserve">Програмен Каш реклама + 1ва позиция в блок</t>
  </si>
  <si>
    <t xml:space="preserve">Премиум Спонсориран Каш Реклама</t>
  </si>
  <si>
    <t xml:space="preserve">10"</t>
  </si>
  <si>
    <t xml:space="preserve">Брандирано ID</t>
  </si>
  <si>
    <t xml:space="preserve">Брандинран Бъг</t>
  </si>
  <si>
    <t xml:space="preserve">Cut in / хоризонтална форма</t>
  </si>
  <si>
    <t xml:space="preserve">Skyscarper / вертикална форма</t>
  </si>
  <si>
    <t xml:space="preserve">* Цена = ценови коефициент към цена на 30" клип</t>
  </si>
  <si>
    <t xml:space="preserve">Клипове с различна дължина се изчисляват линейно спрямо цената за 30 секунден клип.</t>
  </si>
  <si>
    <t xml:space="preserve"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</si>
  <si>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</si>
  <si>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r>
      <rPr>
        <b val="true"/>
        <sz val="13"/>
        <color rgb="FF002C6B"/>
        <rFont val="Calibri"/>
        <family val="2"/>
        <charset val="1"/>
      </rPr>
      <t xml:space="preserve">Всички промени в Рекламната тарифа влизат в сила от деня на  публикуване на изменението на сайта </t>
    </r>
    <r>
      <rPr>
        <b val="true"/>
        <sz val="11"/>
        <color rgb="FF000000"/>
        <rFont val="AvantiBulgarianCYR"/>
        <family val="0"/>
        <charset val="204"/>
      </rPr>
      <t xml:space="preserve">bgonair.bg.</t>
    </r>
  </si>
  <si>
    <t xml:space="preserve">Цените, посочени в Рекламната тарифа не включват ДДС.</t>
  </si>
  <si>
    <t xml:space="preserve">Bulgaria ON AIR си запазва правото да променя часовите пояси на рекламните блокове и да прави промени в програмната схема.</t>
  </si>
  <si>
    <t xml:space="preserve"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</si>
  <si>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Спонсориран Каш Реклама + 01ва позиция в блок</t>
  </si>
  <si>
    <t xml:space="preserve">Програмен Каш реклама + 01ва позиция в блок</t>
  </si>
  <si>
    <t xml:space="preserve">Програмна схема, Август 2019</t>
  </si>
  <si>
    <t xml:space="preserve">Вид</t>
  </si>
  <si>
    <t xml:space="preserve">Часова зона</t>
  </si>
  <si>
    <t xml:space="preserve">Пон</t>
  </si>
  <si>
    <t xml:space="preserve">Вт</t>
  </si>
  <si>
    <t xml:space="preserve">Ср</t>
  </si>
  <si>
    <t xml:space="preserve">Чет</t>
  </si>
  <si>
    <t xml:space="preserve">Пет</t>
  </si>
  <si>
    <t xml:space="preserve">Базова Цена 30"</t>
  </si>
  <si>
    <t xml:space="preserve">Цена 30" Август</t>
  </si>
  <si>
    <t xml:space="preserve">Брутен бюджет</t>
  </si>
  <si>
    <t xml:space="preserve">Брой A</t>
  </si>
  <si>
    <t xml:space="preserve">Брой B</t>
  </si>
  <si>
    <t xml:space="preserve">Брой C</t>
  </si>
  <si>
    <t xml:space="preserve">Брой D</t>
  </si>
  <si>
    <t xml:space="preserve">Брой E</t>
  </si>
  <si>
    <t xml:space="preserve">Брой F</t>
  </si>
  <si>
    <t xml:space="preserve">Брой G</t>
  </si>
  <si>
    <t xml:space="preserve">Брой H</t>
  </si>
  <si>
    <t xml:space="preserve">Брой I</t>
  </si>
  <si>
    <t xml:space="preserve">Брой J</t>
  </si>
  <si>
    <t xml:space="preserve">Брой K</t>
  </si>
  <si>
    <t xml:space="preserve">Брой L</t>
  </si>
  <si>
    <t xml:space="preserve">Брой M</t>
  </si>
  <si>
    <t xml:space="preserve">Брой N</t>
  </si>
  <si>
    <t xml:space="preserve">Брой O</t>
  </si>
  <si>
    <t xml:space="preserve">Цена А</t>
  </si>
  <si>
    <t xml:space="preserve">Цена B</t>
  </si>
  <si>
    <t xml:space="preserve">Цена C</t>
  </si>
  <si>
    <t xml:space="preserve">Цена D</t>
  </si>
  <si>
    <t xml:space="preserve">Цена E</t>
  </si>
  <si>
    <t xml:space="preserve">Цена F</t>
  </si>
  <si>
    <t xml:space="preserve">Цена G</t>
  </si>
  <si>
    <t xml:space="preserve">Цена H</t>
  </si>
  <si>
    <t xml:space="preserve">Цена I</t>
  </si>
  <si>
    <t xml:space="preserve">Цена J</t>
  </si>
  <si>
    <t xml:space="preserve">Цена K</t>
  </si>
  <si>
    <t xml:space="preserve">Цена L</t>
  </si>
  <si>
    <t xml:space="preserve">Цена M</t>
  </si>
  <si>
    <t xml:space="preserve">Цена N</t>
  </si>
  <si>
    <t xml:space="preserve">Цена O</t>
  </si>
  <si>
    <t xml:space="preserve">Предаване</t>
  </si>
  <si>
    <t xml:space="preserve">Новините ON AIR /п./</t>
  </si>
  <si>
    <t xml:space="preserve">Рекламен блок</t>
  </si>
  <si>
    <t xml:space="preserve">AB 01-06-01</t>
  </si>
  <si>
    <t xml:space="preserve">AB 02-06-01</t>
  </si>
  <si>
    <t xml:space="preserve">AB 03-06-01</t>
  </si>
  <si>
    <t xml:space="preserve">AB 04-06-01</t>
  </si>
  <si>
    <t xml:space="preserve">AB 05-06-01</t>
  </si>
  <si>
    <t xml:space="preserve">Операция: "История" (п)</t>
  </si>
  <si>
    <t xml:space="preserve">Видимо и невидимо (п)</t>
  </si>
  <si>
    <t xml:space="preserve">Опорни хора (п)</t>
  </si>
  <si>
    <t xml:space="preserve">Q&amp;A (п)</t>
  </si>
  <si>
    <t xml:space="preserve">Брюксел 1 (п)</t>
  </si>
  <si>
    <t xml:space="preserve">AB 01-06-02</t>
  </si>
  <si>
    <t xml:space="preserve">AB 02-06-02</t>
  </si>
  <si>
    <t xml:space="preserve">AB 03-06-02</t>
  </si>
  <si>
    <t xml:space="preserve">AB 04-06-02</t>
  </si>
  <si>
    <t xml:space="preserve">AB 05-06-02</t>
  </si>
  <si>
    <t xml:space="preserve">България Сутрин</t>
  </si>
  <si>
    <t xml:space="preserve">AB 01-07-01</t>
  </si>
  <si>
    <t xml:space="preserve">AB 02-07-01</t>
  </si>
  <si>
    <t xml:space="preserve">AB 03-07-01</t>
  </si>
  <si>
    <t xml:space="preserve">AB 04-07-01</t>
  </si>
  <si>
    <t xml:space="preserve">AB 05-07-01</t>
  </si>
  <si>
    <t xml:space="preserve">AB 01-07-02</t>
  </si>
  <si>
    <t xml:space="preserve">AB 02-07-02</t>
  </si>
  <si>
    <t xml:space="preserve">AB 03-07-02</t>
  </si>
  <si>
    <t xml:space="preserve">AB 04-07-02</t>
  </si>
  <si>
    <t xml:space="preserve">AB 05-07-02</t>
  </si>
  <si>
    <t xml:space="preserve">AB 01-08-01</t>
  </si>
  <si>
    <t xml:space="preserve">AB 02-08-01</t>
  </si>
  <si>
    <t xml:space="preserve">AB 03-08-01</t>
  </si>
  <si>
    <t xml:space="preserve">AB 04-08-01</t>
  </si>
  <si>
    <t xml:space="preserve">AB 05-08-01</t>
  </si>
  <si>
    <t xml:space="preserve">Характери /п/</t>
  </si>
  <si>
    <t xml:space="preserve">AB 01-09-01</t>
  </si>
  <si>
    <t xml:space="preserve">AB 02-09-01</t>
  </si>
  <si>
    <t xml:space="preserve">AB 03-09-01</t>
  </si>
  <si>
    <t xml:space="preserve">AB 04-09-01</t>
  </si>
  <si>
    <t xml:space="preserve">AB 05-09-01</t>
  </si>
  <si>
    <t xml:space="preserve">Документатен филм</t>
  </si>
  <si>
    <t xml:space="preserve">AB 01-09-02</t>
  </si>
  <si>
    <t xml:space="preserve">AB 02-09-02</t>
  </si>
  <si>
    <t xml:space="preserve">AB 03-09-02</t>
  </si>
  <si>
    <t xml:space="preserve">AB 04-09-02</t>
  </si>
  <si>
    <t xml:space="preserve">AB 05-09-02</t>
  </si>
  <si>
    <t xml:space="preserve">AB 01-10-01</t>
  </si>
  <si>
    <t xml:space="preserve">AB 02-10-01</t>
  </si>
  <si>
    <t xml:space="preserve">AB 03-10-01</t>
  </si>
  <si>
    <t xml:space="preserve">AB 04-10-01</t>
  </si>
  <si>
    <t xml:space="preserve">AB 05-10-01</t>
  </si>
  <si>
    <t xml:space="preserve">Сериал</t>
  </si>
  <si>
    <t xml:space="preserve">AB 01-10-02</t>
  </si>
  <si>
    <t xml:space="preserve">AB 02-10-02</t>
  </si>
  <si>
    <t xml:space="preserve">AB 03-10-02</t>
  </si>
  <si>
    <t xml:space="preserve">AB 04-10-02</t>
  </si>
  <si>
    <t xml:space="preserve">AB 05-10-02</t>
  </si>
  <si>
    <t xml:space="preserve">AB 01-11-01</t>
  </si>
  <si>
    <t xml:space="preserve">AB 02-11-01</t>
  </si>
  <si>
    <t xml:space="preserve">AB 03-11-01</t>
  </si>
  <si>
    <t xml:space="preserve">AB 04-11-01</t>
  </si>
  <si>
    <t xml:space="preserve">AB 05-11-01</t>
  </si>
  <si>
    <t xml:space="preserve">AB 01-11-02</t>
  </si>
  <si>
    <t xml:space="preserve">AB 02-11-02</t>
  </si>
  <si>
    <t xml:space="preserve">AB 03-11-02</t>
  </si>
  <si>
    <t xml:space="preserve">AB 04-11-02</t>
  </si>
  <si>
    <t xml:space="preserve">AB 05-11-02</t>
  </si>
  <si>
    <t xml:space="preserve">AB 01-12-01</t>
  </si>
  <si>
    <t xml:space="preserve">AB 02-12-01</t>
  </si>
  <si>
    <t xml:space="preserve">AB 03-12-01</t>
  </si>
  <si>
    <t xml:space="preserve">AB 04-12-01</t>
  </si>
  <si>
    <t xml:space="preserve">AB 05-12-01</t>
  </si>
  <si>
    <t xml:space="preserve">Новините ON AIR</t>
  </si>
  <si>
    <t xml:space="preserve">AB 01-12-02</t>
  </si>
  <si>
    <t xml:space="preserve">AB 02-12-02</t>
  </si>
  <si>
    <t xml:space="preserve">AB 03-12-02</t>
  </si>
  <si>
    <t xml:space="preserve">AB 04-12-02</t>
  </si>
  <si>
    <t xml:space="preserve">AB 05-12-02</t>
  </si>
  <si>
    <t xml:space="preserve">Телепазарен прозорец</t>
  </si>
  <si>
    <t xml:space="preserve">AB 01-13-01</t>
  </si>
  <si>
    <t xml:space="preserve">AB 02-13-01</t>
  </si>
  <si>
    <t xml:space="preserve">AB 03-13-01</t>
  </si>
  <si>
    <t xml:space="preserve">AB 04-13-01</t>
  </si>
  <si>
    <t xml:space="preserve">AB 05-13-01</t>
  </si>
  <si>
    <t xml:space="preserve">AB 01-14-01</t>
  </si>
  <si>
    <t xml:space="preserve">AB 02-14-01</t>
  </si>
  <si>
    <t xml:space="preserve">AB 03-14-01</t>
  </si>
  <si>
    <t xml:space="preserve">AB 04-14-01</t>
  </si>
  <si>
    <t xml:space="preserve">AB 05-14-01</t>
  </si>
  <si>
    <t xml:space="preserve">AB 01-14-02</t>
  </si>
  <si>
    <t xml:space="preserve">AB 02-14-02</t>
  </si>
  <si>
    <t xml:space="preserve">AB 03-14-02</t>
  </si>
  <si>
    <t xml:space="preserve">AB 04-14-02</t>
  </si>
  <si>
    <t xml:space="preserve">AB 05-14-02</t>
  </si>
  <si>
    <t xml:space="preserve">AB 01-15-01</t>
  </si>
  <si>
    <t xml:space="preserve">AB 02-15-01</t>
  </si>
  <si>
    <t xml:space="preserve">AB 03-15-01</t>
  </si>
  <si>
    <t xml:space="preserve">AB 04-15-01</t>
  </si>
  <si>
    <t xml:space="preserve">AB 05-15-01</t>
  </si>
  <si>
    <t xml:space="preserve">Филм</t>
  </si>
  <si>
    <t xml:space="preserve">AB 01-16-01</t>
  </si>
  <si>
    <t xml:space="preserve">AB 02-16-01</t>
  </si>
  <si>
    <t xml:space="preserve">AB 03-16-01</t>
  </si>
  <si>
    <t xml:space="preserve">AB 04-16-01</t>
  </si>
  <si>
    <t xml:space="preserve">AB 05-16-01</t>
  </si>
  <si>
    <t xml:space="preserve">AB 01-16-02</t>
  </si>
  <si>
    <t xml:space="preserve">AB 02-16-02</t>
  </si>
  <si>
    <t xml:space="preserve">AB 03-16-02</t>
  </si>
  <si>
    <t xml:space="preserve">AB 04-16-02</t>
  </si>
  <si>
    <t xml:space="preserve">AB 05-16-02</t>
  </si>
  <si>
    <t xml:space="preserve">AB 01-17-01</t>
  </si>
  <si>
    <t xml:space="preserve">AB 02-17-01</t>
  </si>
  <si>
    <t xml:space="preserve">AB 03-17-01</t>
  </si>
  <si>
    <t xml:space="preserve">AB 04-17-01</t>
  </si>
  <si>
    <t xml:space="preserve">AB 05-17-01</t>
  </si>
  <si>
    <t xml:space="preserve">Новините ON AIR </t>
  </si>
  <si>
    <t xml:space="preserve">Директно</t>
  </si>
  <si>
    <t xml:space="preserve">AB 01-18-01</t>
  </si>
  <si>
    <t xml:space="preserve">AB 02-18-01</t>
  </si>
  <si>
    <t xml:space="preserve">AB 03-18-01</t>
  </si>
  <si>
    <t xml:space="preserve">AB 04-18-01</t>
  </si>
  <si>
    <t xml:space="preserve">AB 05-18-01</t>
  </si>
  <si>
    <t xml:space="preserve">Новините ON AIR - централен новинарски блок</t>
  </si>
  <si>
    <t xml:space="preserve">AB 01-19-01</t>
  </si>
  <si>
    <t xml:space="preserve">AB 02-19-01</t>
  </si>
  <si>
    <t xml:space="preserve">AB 03-19-01</t>
  </si>
  <si>
    <t xml:space="preserve">AB 04-19-01</t>
  </si>
  <si>
    <t xml:space="preserve">AB 05-19-01</t>
  </si>
  <si>
    <t xml:space="preserve">Денят ON AIR</t>
  </si>
  <si>
    <t xml:space="preserve">AB 01-19-02</t>
  </si>
  <si>
    <t xml:space="preserve">AB 02-19-02</t>
  </si>
  <si>
    <t xml:space="preserve">AB 03-19-02</t>
  </si>
  <si>
    <t xml:space="preserve">AB 04-19-02</t>
  </si>
  <si>
    <t xml:space="preserve">AB 05-19-02</t>
  </si>
  <si>
    <t xml:space="preserve">AB 01-20-01</t>
  </si>
  <si>
    <t xml:space="preserve">AB 02-20-01</t>
  </si>
  <si>
    <t xml:space="preserve">AB 03-20-01</t>
  </si>
  <si>
    <t xml:space="preserve">AB 04-20-01</t>
  </si>
  <si>
    <t xml:space="preserve">AB 05-20-01</t>
  </si>
  <si>
    <t xml:space="preserve">AB 01-20-02</t>
  </si>
  <si>
    <t xml:space="preserve">AB 02-20-02</t>
  </si>
  <si>
    <t xml:space="preserve">AB 03-20-02</t>
  </si>
  <si>
    <t xml:space="preserve">AB 04-20-02</t>
  </si>
  <si>
    <t xml:space="preserve">AB 05-20-02</t>
  </si>
  <si>
    <t xml:space="preserve">AB 01-21-01</t>
  </si>
  <si>
    <t xml:space="preserve">AB 02-21-01</t>
  </si>
  <si>
    <t xml:space="preserve">AB 03-21-01</t>
  </si>
  <si>
    <t xml:space="preserve">AB 04-21-01</t>
  </si>
  <si>
    <t xml:space="preserve">AB 05-21-01</t>
  </si>
  <si>
    <t xml:space="preserve">AB 01-21-02</t>
  </si>
  <si>
    <t xml:space="preserve">AB 02-21-02</t>
  </si>
  <si>
    <t xml:space="preserve">AB 03-21-02</t>
  </si>
  <si>
    <t xml:space="preserve">AB 04-21-02</t>
  </si>
  <si>
    <t xml:space="preserve">AB 05-21-02</t>
  </si>
  <si>
    <t xml:space="preserve">AB 01-22-01</t>
  </si>
  <si>
    <t xml:space="preserve">AB 02-22-01</t>
  </si>
  <si>
    <t xml:space="preserve">AB 03-22-01</t>
  </si>
  <si>
    <t xml:space="preserve">AB 04-22-01</t>
  </si>
  <si>
    <t xml:space="preserve">AB 05-22-01</t>
  </si>
  <si>
    <t xml:space="preserve">AB 01-22-02</t>
  </si>
  <si>
    <t xml:space="preserve">AB 02-22-02</t>
  </si>
  <si>
    <t xml:space="preserve">AB 03-22-02</t>
  </si>
  <si>
    <t xml:space="preserve">AB 04-22-02</t>
  </si>
  <si>
    <t xml:space="preserve">AB 05-22-02</t>
  </si>
  <si>
    <t xml:space="preserve">AB 01-23-01</t>
  </si>
  <si>
    <t xml:space="preserve">AB 02-23-01</t>
  </si>
  <si>
    <t xml:space="preserve">AB 03-23-01</t>
  </si>
  <si>
    <t xml:space="preserve">AB 04-23-01</t>
  </si>
  <si>
    <t xml:space="preserve">AB 05-23-01</t>
  </si>
  <si>
    <t xml:space="preserve">AB 01-23-02</t>
  </si>
  <si>
    <t xml:space="preserve">AB 02-23-02</t>
  </si>
  <si>
    <t xml:space="preserve">AB 03-23-02</t>
  </si>
  <si>
    <t xml:space="preserve">AB 04-23-02</t>
  </si>
  <si>
    <t xml:space="preserve">AB 05-23-02</t>
  </si>
  <si>
    <t xml:space="preserve">Новините ON AIR /п/.</t>
  </si>
  <si>
    <t xml:space="preserve">Директно  /п/.</t>
  </si>
  <si>
    <t xml:space="preserve">AB 01-01-01</t>
  </si>
  <si>
    <t xml:space="preserve">AB 02-01-01</t>
  </si>
  <si>
    <t xml:space="preserve">AB 03-01-01</t>
  </si>
  <si>
    <t xml:space="preserve">AB 04-01-01</t>
  </si>
  <si>
    <t xml:space="preserve">AB 05-01-01</t>
  </si>
  <si>
    <t xml:space="preserve">Повторения</t>
  </si>
  <si>
    <t xml:space="preserve">AB 01-02-01</t>
  </si>
  <si>
    <t xml:space="preserve">AB 02-02-01</t>
  </si>
  <si>
    <t xml:space="preserve">AB 03-02-01</t>
  </si>
  <si>
    <t xml:space="preserve">AB 04-02-01</t>
  </si>
  <si>
    <t xml:space="preserve">AB 05-02-01</t>
  </si>
  <si>
    <t xml:space="preserve">България сутрин /п/</t>
  </si>
  <si>
    <t xml:space="preserve">Денят ON AIR /п/</t>
  </si>
  <si>
    <t xml:space="preserve">Събота</t>
  </si>
  <si>
    <t xml:space="preserve">Неделя</t>
  </si>
  <si>
    <t xml:space="preserve">Новините ON AIR (п)</t>
  </si>
  <si>
    <t xml:space="preserve">AB 06-05-01</t>
  </si>
  <si>
    <t xml:space="preserve">AB 07-05-01</t>
  </si>
  <si>
    <t xml:space="preserve">V.I.B./Very Important Bulgarians/</t>
  </si>
  <si>
    <t xml:space="preserve">AB 06-06-01</t>
  </si>
  <si>
    <t xml:space="preserve">AB 07-06-01</t>
  </si>
  <si>
    <t xml:space="preserve">Характери </t>
  </si>
  <si>
    <t xml:space="preserve">Видимо и Невидимо (п)</t>
  </si>
  <si>
    <t xml:space="preserve">Q&amp;A </t>
  </si>
  <si>
    <t xml:space="preserve">AB 06-07-01</t>
  </si>
  <si>
    <t xml:space="preserve">AB 07-07-01</t>
  </si>
  <si>
    <t xml:space="preserve">Брюксел (п)</t>
  </si>
  <si>
    <t xml:space="preserve">Операция история (п)</t>
  </si>
  <si>
    <t xml:space="preserve">Необичайните заподозрени (п)</t>
  </si>
  <si>
    <t xml:space="preserve">AB 06-08-01</t>
  </si>
  <si>
    <t xml:space="preserve">AB 07-08-01</t>
  </si>
  <si>
    <t xml:space="preserve">AB 06-09-01</t>
  </si>
  <si>
    <t xml:space="preserve">AB 07-09-01</t>
  </si>
  <si>
    <t xml:space="preserve">AB 06-09-02</t>
  </si>
  <si>
    <t xml:space="preserve">AB 07-09-02</t>
  </si>
  <si>
    <t xml:space="preserve">AB 06-10-01</t>
  </si>
  <si>
    <t xml:space="preserve">AB 07-10-01</t>
  </si>
  <si>
    <t xml:space="preserve">Документален Филм</t>
  </si>
  <si>
    <t xml:space="preserve">AB 06-10-02</t>
  </si>
  <si>
    <t xml:space="preserve">AB 07-10-02</t>
  </si>
  <si>
    <t xml:space="preserve">Мултимедия</t>
  </si>
  <si>
    <t xml:space="preserve">AB 06-11-01</t>
  </si>
  <si>
    <t xml:space="preserve">AB 07-11-01</t>
  </si>
  <si>
    <t xml:space="preserve">AB 06-11-02</t>
  </si>
  <si>
    <t xml:space="preserve">AB 07-11-02</t>
  </si>
  <si>
    <t xml:space="preserve">Новините ОN AIR</t>
  </si>
  <si>
    <t xml:space="preserve">AB 06-12-01</t>
  </si>
  <si>
    <t xml:space="preserve">AB 07-12-01</t>
  </si>
  <si>
    <t xml:space="preserve">Сериал (п)</t>
  </si>
  <si>
    <t xml:space="preserve">AB 06-13-01</t>
  </si>
  <si>
    <t xml:space="preserve">AB 07-13-01</t>
  </si>
  <si>
    <t xml:space="preserve">AB 06-13-02</t>
  </si>
  <si>
    <t xml:space="preserve">AB 07-13-02</t>
  </si>
  <si>
    <t xml:space="preserve">Боец</t>
  </si>
  <si>
    <t xml:space="preserve">Историите ON AIR</t>
  </si>
  <si>
    <t xml:space="preserve">AB 06-14-01</t>
  </si>
  <si>
    <t xml:space="preserve">AB 07-14-01</t>
  </si>
  <si>
    <t xml:space="preserve">Характери</t>
  </si>
  <si>
    <t xml:space="preserve">AB 06-15-01</t>
  </si>
  <si>
    <t xml:space="preserve">AB 07-15-01</t>
  </si>
  <si>
    <t xml:space="preserve">Авиошоу </t>
  </si>
  <si>
    <t xml:space="preserve">Колела</t>
  </si>
  <si>
    <t xml:space="preserve">AB 06-16-01</t>
  </si>
  <si>
    <t xml:space="preserve">AB 07-16-01</t>
  </si>
  <si>
    <t xml:space="preserve">Q &amp; A</t>
  </si>
  <si>
    <t xml:space="preserve">Операция:"История"</t>
  </si>
  <si>
    <t xml:space="preserve">AB 06-16-02</t>
  </si>
  <si>
    <t xml:space="preserve">AB 07-16-02</t>
  </si>
  <si>
    <t xml:space="preserve">Брюксел 1</t>
  </si>
  <si>
    <t xml:space="preserve">Видимо и Невидимо</t>
  </si>
  <si>
    <t xml:space="preserve">AB 06-17-01</t>
  </si>
  <si>
    <t xml:space="preserve">AB 07-17-01</t>
  </si>
  <si>
    <t xml:space="preserve">AB 06-18-01</t>
  </si>
  <si>
    <t xml:space="preserve">AB 07-18-01</t>
  </si>
  <si>
    <t xml:space="preserve">AB 06-19-01</t>
  </si>
  <si>
    <t xml:space="preserve">AB 07-19-01</t>
  </si>
  <si>
    <t xml:space="preserve">Опорни хора</t>
  </si>
  <si>
    <t xml:space="preserve">AB 06-19-02</t>
  </si>
  <si>
    <t xml:space="preserve">AB 07-19-02</t>
  </si>
  <si>
    <t xml:space="preserve">AB 07-20-01</t>
  </si>
  <si>
    <t xml:space="preserve">AB 06-20-02</t>
  </si>
  <si>
    <t xml:space="preserve">AB 07-20-02</t>
  </si>
  <si>
    <t xml:space="preserve">AB 06-21-01</t>
  </si>
  <si>
    <t xml:space="preserve">AB 07-21-01</t>
  </si>
  <si>
    <t xml:space="preserve">AB 06-21-02</t>
  </si>
  <si>
    <t xml:space="preserve">AB 07-21-02</t>
  </si>
  <si>
    <t xml:space="preserve">AB 06-22-01</t>
  </si>
  <si>
    <t xml:space="preserve">AB 07-22-01</t>
  </si>
  <si>
    <t xml:space="preserve">Игрален Филм</t>
  </si>
  <si>
    <t xml:space="preserve">AB 06-22-02</t>
  </si>
  <si>
    <t xml:space="preserve">AB 07-22-02</t>
  </si>
  <si>
    <t xml:space="preserve">AB 06-23-01</t>
  </si>
  <si>
    <t xml:space="preserve">AB 07-23-01</t>
  </si>
  <si>
    <t xml:space="preserve">DW Кино</t>
  </si>
  <si>
    <t xml:space="preserve">Linear Spots</t>
  </si>
  <si>
    <t xml:space="preserve">Index</t>
  </si>
  <si>
    <t xml:space="preserve">Spot Length</t>
  </si>
  <si>
    <t xml:space="preserve">% of 30" TVC</t>
  </si>
  <si>
    <t xml:space="preserve">Да</t>
  </si>
  <si>
    <t xml:space="preserve">Не</t>
  </si>
  <si>
    <t xml:space="preserve">15"</t>
  </si>
  <si>
    <t xml:space="preserve">20"</t>
  </si>
  <si>
    <t xml:space="preserve">25"</t>
  </si>
  <si>
    <t xml:space="preserve">30"</t>
  </si>
  <si>
    <t xml:space="preserve">35"</t>
  </si>
  <si>
    <t xml:space="preserve">40"</t>
  </si>
  <si>
    <t xml:space="preserve">45"</t>
  </si>
  <si>
    <t xml:space="preserve">50"</t>
  </si>
  <si>
    <t xml:space="preserve">55"</t>
  </si>
  <si>
    <t xml:space="preserve">60"</t>
  </si>
  <si>
    <t xml:space="preserve">Kash + spot</t>
  </si>
  <si>
    <t xml:space="preserve">Haupttarif</t>
  </si>
  <si>
    <t xml:space="preserve">Eventtarif</t>
  </si>
  <si>
    <t xml:space="preserve">01 Standardtarif Allgemein</t>
  </si>
  <si>
    <t xml:space="preserve">21 Eventtarif Sport Bundesliga</t>
  </si>
  <si>
    <t xml:space="preserve">11 Standardtarif Sport</t>
  </si>
  <si>
    <t xml:space="preserve">22 Eventtarif Sport Live</t>
  </si>
  <si>
    <t xml:space="preserve">30 Gegeneventtarif</t>
  </si>
  <si>
    <t xml:space="preserve">23 Eventtarif Sportgroßevents (EM/WM)</t>
  </si>
  <si>
    <t xml:space="preserve">31 Regionale Sonderwerbeformen</t>
  </si>
  <si>
    <t xml:space="preserve">70 Best Minute Bundesliga/Tagesschau</t>
  </si>
  <si>
    <t xml:space="preserve">33 Gegeneventtarif Solospot</t>
  </si>
  <si>
    <t xml:space="preserve">72 Solospot Sportgroßevents (EM/WM)</t>
  </si>
  <si>
    <t xml:space="preserve">34 Gegeneventtarif Splitscreen</t>
  </si>
  <si>
    <t xml:space="preserve">73 Splitscreen Sportgroßevents (EM/WM)</t>
  </si>
  <si>
    <t xml:space="preserve">71 Best Second</t>
  </si>
  <si>
    <t xml:space="preserve">74 Solospot Sport Live</t>
  </si>
  <si>
    <t xml:space="preserve">78 Splitscreen Allgemein </t>
  </si>
  <si>
    <t xml:space="preserve">75 Splitscreen Sport Live</t>
  </si>
  <si>
    <t xml:space="preserve">79 Solospot Allgemein </t>
  </si>
  <si>
    <t xml:space="preserve">76 Solospot Sportschau Bundesliga</t>
  </si>
  <si>
    <t xml:space="preserve">80 Best Minute  </t>
  </si>
  <si>
    <t xml:space="preserve">77 Splitscreen Sportschau Bundesliga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</si>
</sst>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_л_в_._-;\-* #,##0.00\ _л_в_._-;_-* \-??\ _л_в_._-;_-@_-"/>
    <numFmt numFmtId="166" formatCode="M/D;@"/>
    <numFmt numFmtId="167" formatCode="#,##0.00_ ;\-#,##0.00\ "/>
    <numFmt numFmtId="168" formatCode="HH:MM"/>
    <numFmt numFmtId="169" formatCode="0%"/>
    <numFmt numFmtId="170" formatCode="##0"/>
    <numFmt numFmtId="171" formatCode="#,##0.00&quot; лв.&quot;"/>
    <numFmt numFmtId="172" formatCode="#,##0&quot; лв.&quot;"/>
    <numFmt numFmtId="173" formatCode="@"/>
    <numFmt numFmtId="174" formatCode="0"/>
    <numFmt numFmtId="175" formatCode="_-* #,##0.00&quot; лв.&quot;_-;\-* #,##0.00&quot; лв.&quot;_-;_-* \-??&quot; лв.&quot;_-;_-@_-"/>
  </numFmts>
  <fonts count="52">
    <font>
      <sz val="11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sz val="10"/>
      <name val="Arial"/>
      <family val="2"/>
      <charset val="1"/>
    </font>
    <font>
      <b val="true"/>
      <sz val="13"/>
      <color rgb="FF002C6B"/>
      <name val="Calibri"/>
      <family val="2"/>
      <charset val="204"/>
    </font>
    <font>
      <sz val="13"/>
      <color rgb="FF002C6B"/>
      <name val="Calibri"/>
      <family val="2"/>
      <charset val="1"/>
    </font>
    <font>
      <sz val="10"/>
      <name val="Arial"/>
      <family val="2"/>
      <charset val="204"/>
    </font>
    <font>
      <b val="true"/>
      <sz val="13"/>
      <name val="Calibri"/>
      <family val="2"/>
      <charset val="204"/>
    </font>
    <font>
      <b val="true"/>
      <sz val="8"/>
      <name val="Calibri"/>
      <family val="2"/>
      <charset val="204"/>
    </font>
    <font>
      <sz val="14"/>
      <color rgb="FF002C6B"/>
      <name val="Calibri"/>
      <family val="2"/>
      <charset val="1"/>
    </font>
    <font>
      <sz val="13"/>
      <name val="Calibri"/>
      <family val="2"/>
      <charset val="204"/>
    </font>
    <font>
      <b val="true"/>
      <sz val="22"/>
      <color rgb="FF002060"/>
      <name val="Calibri"/>
      <family val="2"/>
      <charset val="204"/>
    </font>
    <font>
      <b val="true"/>
      <sz val="16"/>
      <color rgb="FF002C6B"/>
      <name val="Calibri"/>
      <family val="2"/>
      <charset val="204"/>
    </font>
    <font>
      <b val="true"/>
      <sz val="12"/>
      <color rgb="FFC00000"/>
      <name val="Calibri"/>
      <family val="2"/>
      <charset val="204"/>
    </font>
    <font>
      <b val="true"/>
      <sz val="12"/>
      <color rgb="FF002C6B"/>
      <name val="Calibri"/>
      <family val="2"/>
      <charset val="204"/>
    </font>
    <font>
      <sz val="16"/>
      <color rgb="FF1F497D"/>
      <name val="Calibri"/>
      <family val="2"/>
      <charset val="204"/>
    </font>
    <font>
      <b val="true"/>
      <sz val="16"/>
      <color rgb="FF1F497D"/>
      <name val="Calibri"/>
      <family val="2"/>
      <charset val="204"/>
    </font>
    <font>
      <b val="true"/>
      <sz val="16"/>
      <name val="Calibri"/>
      <family val="2"/>
      <charset val="204"/>
    </font>
    <font>
      <sz val="13"/>
      <color rgb="FF1F497D"/>
      <name val="Calibri"/>
      <family val="2"/>
      <charset val="204"/>
    </font>
    <font>
      <sz val="12"/>
      <color rgb="FF002C6B"/>
      <name val="Calibri"/>
      <family val="2"/>
      <charset val="1"/>
    </font>
    <font>
      <b val="true"/>
      <sz val="13"/>
      <color rgb="FF1F497D"/>
      <name val="Calibri"/>
      <family val="2"/>
      <charset val="204"/>
    </font>
    <font>
      <b val="true"/>
      <sz val="13"/>
      <color rgb="FF17375E"/>
      <name val="Calibri"/>
      <family val="2"/>
      <charset val="204"/>
    </font>
    <font>
      <b val="true"/>
      <sz val="13"/>
      <color rgb="FFFF0000"/>
      <name val="Calibri"/>
      <family val="2"/>
      <charset val="204"/>
    </font>
    <font>
      <b val="true"/>
      <sz val="13"/>
      <color rgb="FF002C6B"/>
      <name val="Calibri"/>
      <family val="2"/>
      <charset val="1"/>
    </font>
    <font>
      <b val="true"/>
      <sz val="11"/>
      <color rgb="FF000000"/>
      <name val="AvantiBulgarianCYR"/>
      <family val="0"/>
      <charset val="204"/>
    </font>
    <font>
      <b val="true"/>
      <i val="true"/>
      <sz val="15"/>
      <color rgb="FFFFFFFF"/>
      <name val="Calibri"/>
      <family val="2"/>
      <charset val="204"/>
    </font>
    <font>
      <b val="true"/>
      <sz val="11"/>
      <name val="Calibri"/>
      <family val="2"/>
      <charset val="204"/>
    </font>
    <font>
      <b val="true"/>
      <sz val="15"/>
      <color rgb="FF002C6B"/>
      <name val="Calibri"/>
      <family val="2"/>
      <charset val="1"/>
    </font>
    <font>
      <b val="true"/>
      <sz val="15"/>
      <color rgb="FFFFFFFF"/>
      <name val="Calibri"/>
      <family val="2"/>
      <charset val="204"/>
    </font>
    <font>
      <b val="true"/>
      <i val="true"/>
      <sz val="15"/>
      <color rgb="FFFFFFFF"/>
      <name val="Calibri"/>
      <family val="2"/>
      <charset val="1"/>
    </font>
    <font>
      <sz val="15"/>
      <color rgb="FFFFFFFF"/>
      <name val="Calibri"/>
      <family val="2"/>
      <charset val="1"/>
    </font>
    <font>
      <b val="true"/>
      <sz val="12"/>
      <name val="Calibri"/>
      <family val="2"/>
      <charset val="204"/>
    </font>
    <font>
      <sz val="15"/>
      <name val="Calibri"/>
      <family val="2"/>
      <charset val="1"/>
    </font>
    <font>
      <sz val="13"/>
      <color rgb="FFFF0000"/>
      <name val="Calibri"/>
      <family val="2"/>
      <charset val="1"/>
    </font>
    <font>
      <b val="true"/>
      <sz val="14"/>
      <color rgb="FF002C6B"/>
      <name val="Calibri"/>
      <family val="2"/>
      <charset val="1"/>
    </font>
    <font>
      <sz val="14"/>
      <color rgb="FF002C6B"/>
      <name val="Calibri"/>
      <family val="2"/>
      <charset val="204"/>
    </font>
    <font>
      <sz val="13"/>
      <color rgb="FF000000"/>
      <name val="Calibri"/>
      <family val="2"/>
      <charset val="1"/>
    </font>
    <font>
      <sz val="13"/>
      <name val="Calibri"/>
      <family val="2"/>
      <charset val="1"/>
    </font>
    <font>
      <sz val="14"/>
      <color rgb="FFC00000"/>
      <name val="Calibri"/>
      <family val="2"/>
      <charset val="1"/>
    </font>
    <font>
      <sz val="14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3"/>
      <name val="Calibri"/>
      <family val="2"/>
      <charset val="1"/>
    </font>
    <font>
      <sz val="13"/>
      <color rgb="FFFFFFFF"/>
      <name val="Calibri"/>
      <family val="2"/>
      <charset val="1"/>
    </font>
    <font>
      <b val="true"/>
      <sz val="14"/>
      <color rgb="FFFFFFFF"/>
      <name val="Calibri"/>
      <family val="2"/>
      <charset val="204"/>
    </font>
    <font>
      <b val="true"/>
      <sz val="13"/>
      <color rgb="FFFFFFFF"/>
      <name val="Calibri"/>
      <family val="2"/>
      <charset val="204"/>
    </font>
    <font>
      <sz val="14"/>
      <name val="Calibri"/>
      <family val="2"/>
      <charset val="204"/>
    </font>
    <font>
      <b val="true"/>
      <sz val="13"/>
      <color rgb="FFC00000"/>
      <name val="Calibri"/>
      <family val="2"/>
      <charset val="204"/>
    </font>
    <font>
      <sz val="13"/>
      <color rgb="FF17375E"/>
      <name val="Calibri"/>
      <family val="2"/>
      <charset val="1"/>
    </font>
    <font>
      <sz val="16"/>
      <name val="Calibri"/>
      <family val="2"/>
      <charset val="204"/>
    </font>
    <font>
      <b val="true"/>
      <sz val="1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0F0F0"/>
        <bgColor rgb="FFF2F2F2"/>
      </patternFill>
    </fill>
    <fill>
      <patternFill patternType="solid">
        <fgColor rgb="FFD9D9D9"/>
        <bgColor rgb="FFC6D9F1"/>
      </patternFill>
    </fill>
    <fill>
      <patternFill patternType="solid">
        <fgColor rgb="FFFFFFCC"/>
        <bgColor rgb="FFFFFFFF"/>
      </patternFill>
    </fill>
    <fill>
      <patternFill patternType="solid">
        <fgColor rgb="FFBEDCFA"/>
        <bgColor rgb="FFC6D9F1"/>
      </patternFill>
    </fill>
    <fill>
      <patternFill patternType="solid">
        <fgColor rgb="FFFFCC99"/>
        <bgColor rgb="FFD9D9D9"/>
      </patternFill>
    </fill>
    <fill>
      <patternFill patternType="solid">
        <fgColor rgb="FF3CD3D3"/>
        <bgColor rgb="FF00CCFF"/>
      </patternFill>
    </fill>
    <fill>
      <patternFill patternType="solid">
        <fgColor rgb="FF92D050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0F0F0"/>
      </patternFill>
    </fill>
    <fill>
      <patternFill patternType="solid">
        <fgColor rgb="FF002060"/>
        <bgColor rgb="FF002C6B"/>
      </patternFill>
    </fill>
    <fill>
      <patternFill patternType="solid">
        <fgColor rgb="FF002C6B"/>
        <bgColor rgb="FF002060"/>
      </patternFill>
    </fill>
    <fill>
      <patternFill patternType="solid">
        <fgColor rgb="FF8CB9E6"/>
        <bgColor rgb="FF8EB4E3"/>
      </patternFill>
    </fill>
    <fill>
      <patternFill patternType="solid">
        <fgColor rgb="FFC6D9F1"/>
        <bgColor rgb="FFBEDCFA"/>
      </patternFill>
    </fill>
    <fill>
      <patternFill patternType="solid">
        <fgColor rgb="FF8EB4E3"/>
        <bgColor rgb="FF8CB9E6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>
        <color rgb="FFFFFFFF"/>
      </top>
      <bottom style="medium">
        <color rgb="FFFFFFFF"/>
      </bottom>
      <diagonal/>
    </border>
    <border diagonalUp="false" diagonalDown="false"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medium">
        <color rgb="FFFFFFFF"/>
      </bottom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/>
      <top/>
      <bottom style="thin">
        <color rgb="FFFFFFFF"/>
      </bottom>
      <diagonal/>
    </border>
    <border diagonalUp="false" diagonalDown="false">
      <left/>
      <right/>
      <top style="medium">
        <color rgb="FFFFFFFF"/>
      </top>
      <bottom/>
      <diagonal/>
    </border>
    <border diagonalUp="false" diagonalDown="false"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 diagonalUp="false" diagonalDown="false"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 diagonalUp="false" diagonalDown="false"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 diagonalUp="false" diagonalDown="false">
      <left/>
      <right style="medium">
        <color rgb="FFFFFFFF"/>
      </right>
      <top style="medium">
        <color rgb="FFFFFFFF"/>
      </top>
      <bottom/>
      <diagonal/>
    </border>
    <border diagonalUp="false" diagonalDown="false"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 diagonalUp="false" diagonalDown="false"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 diagonalUp="false" diagonalDown="false">
      <left/>
      <right style="medium">
        <color rgb="FFFFFFFF"/>
      </right>
      <top/>
      <bottom/>
      <diagonal/>
    </border>
  </borders>
  <cellStyleXfs count="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2" borderId="0" applyFont="true" applyBorder="false" applyAlignment="true" applyProtection="false">
      <alignment horizontal="general" vertical="center" textRotation="0" wrapText="false" indent="0" shrinkToFit="false"/>
    </xf>
    <xf numFmtId="164" fontId="0" fillId="2" borderId="0" applyFont="true" applyBorder="false" applyAlignment="true" applyProtection="false">
      <alignment horizontal="general" vertical="center" textRotation="0" wrapText="false" indent="0" shrinkToFit="false"/>
    </xf>
    <xf numFmtId="164" fontId="0" fillId="2" borderId="0" applyFont="true" applyBorder="false" applyAlignment="true" applyProtection="false">
      <alignment horizontal="general" vertical="center" textRotation="0" wrapText="false" indent="0" shrinkToFit="false"/>
    </xf>
    <xf numFmtId="164" fontId="0" fillId="2" borderId="0" applyFont="true" applyBorder="false" applyAlignment="true" applyProtection="false">
      <alignment horizontal="general" vertical="center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5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5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6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6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7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7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8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8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8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7" fillId="4" borderId="1" xfId="19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4" fillId="9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4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7" fillId="0" borderId="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1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1" fontId="2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11" borderId="1" xfId="19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27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13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1" fillId="13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1" fillId="1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11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6" fillId="14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6" fillId="14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37" fillId="14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0" fillId="11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11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11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5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5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39" fillId="5" borderId="19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15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6" fillId="14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6" fillId="14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40" fillId="16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41" fillId="16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36" fillId="14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6" fillId="14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2" fillId="14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3" fillId="16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9" fillId="15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15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6" fillId="14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41" fillId="14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5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5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36" fillId="14" borderId="19" xfId="2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1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1" fillId="14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5" fillId="12" borderId="17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45" fillId="12" borderId="17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6" fillId="1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44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4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8" fillId="0" borderId="1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4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6" fillId="14" borderId="19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36" fillId="14" borderId="20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36" fillId="14" borderId="19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5" borderId="19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7" fillId="5" borderId="19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" fillId="5" borderId="17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7" fillId="5" borderId="19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9" fillId="5" borderId="19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8" fillId="0" borderId="19" xfId="19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1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10" xfId="20" builtinId="53" customBuiltin="true"/>
    <cellStyle name="11" xfId="21" builtinId="53" customBuiltin="true"/>
    <cellStyle name="6" xfId="22" builtinId="53" customBuiltin="true"/>
    <cellStyle name="7" xfId="23" builtinId="53" customBuiltin="true"/>
    <cellStyle name="8" xfId="24" builtinId="53" customBuiltin="true"/>
    <cellStyle name="9" xfId="25" builtinId="53" customBuiltin="true"/>
    <cellStyle name="Comma 2" xfId="26" builtinId="53" customBuiltin="true"/>
    <cellStyle name="Normal 2" xfId="27" builtinId="53" customBuiltin="true"/>
    <cellStyle name="Normal 3" xfId="28" builtinId="53" customBuiltin="true"/>
  </cellStyles>
  <dxfs count="6">
    <dxf>
      <font>
        <color rgb="FFD9D9D9"/>
      </font>
    </dxf>
    <dxf>
      <fill>
        <patternFill>
          <bgColor rgb="FF558ED5"/>
        </patternFill>
      </fill>
    </dxf>
    <dxf>
      <font>
        <color rgb="FFD9D9D9"/>
      </font>
    </dxf>
    <dxf>
      <fill>
        <patternFill>
          <bgColor rgb="FF558ED5"/>
        </patternFill>
      </fill>
    </dxf>
    <dxf>
      <font>
        <color rgb="FFF2F2F2"/>
      </font>
    </dxf>
    <dxf>
      <font>
        <color rgb="FFF2F2F2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2060"/>
      <rgbColor rgb="FF808000"/>
      <rgbColor rgb="FF800080"/>
      <rgbColor rgb="FF008080"/>
      <rgbColor rgb="FFBFBFBF"/>
      <rgbColor rgb="FF808080"/>
      <rgbColor rgb="FF8EB4E3"/>
      <rgbColor rgb="FF993366"/>
      <rgbColor rgb="FFFFFFCC"/>
      <rgbColor rgb="FFF0F0F0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9D9D9"/>
      <rgbColor rgb="FFFFFF99"/>
      <rgbColor rgb="FF8CB9E6"/>
      <rgbColor rgb="FFFF99CC"/>
      <rgbColor rgb="FFBEDCFA"/>
      <rgbColor rgb="FFFFCC99"/>
      <rgbColor rgb="FF3366FF"/>
      <rgbColor rgb="FF3CD3D3"/>
      <rgbColor rgb="FF92D050"/>
      <rgbColor rgb="FFFFCC00"/>
      <rgbColor rgb="FFFF9900"/>
      <rgbColor rgb="FFFF6600"/>
      <rgbColor rgb="FF558ED5"/>
      <rgbColor rgb="FF969696"/>
      <rgbColor rgb="FF002C6B"/>
      <rgbColor rgb="FF339966"/>
      <rgbColor rgb="FF003300"/>
      <rgbColor rgb="FF333300"/>
      <rgbColor rgb="FF993300"/>
      <rgbColor rgb="FF993366"/>
      <rgbColor rgb="FF1F497D"/>
      <rgbColor rgb="FF17375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47520</xdr:colOff>
      <xdr:row>0</xdr:row>
      <xdr:rowOff>47520</xdr:rowOff>
    </xdr:from>
    <xdr:to>
      <xdr:col>3</xdr:col>
      <xdr:colOff>1294920</xdr:colOff>
      <xdr:row>12</xdr:row>
      <xdr:rowOff>5040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6497640" y="47520"/>
          <a:ext cx="1247400" cy="1243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14</xdr:row>
      <xdr:rowOff>0</xdr:rowOff>
    </xdr:from>
    <xdr:to>
      <xdr:col>0</xdr:col>
      <xdr:colOff>2381040</xdr:colOff>
      <xdr:row>18</xdr:row>
      <xdr:rowOff>123480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0" y="2666880"/>
          <a:ext cx="2381040" cy="885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2:O79"/>
  <sheetViews>
    <sheetView showFormulas="false" showGridLines="fals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C2" activeCellId="0" sqref="C2"/>
    </sheetView>
  </sheetViews>
  <sheetFormatPr defaultRowHeight="15" zeroHeight="false" outlineLevelRow="0" outlineLevelCol="0"/>
  <cols>
    <col collapsed="false" customWidth="true" hidden="false" outlineLevel="0" max="1" min="1" style="0" width="2.14"/>
    <col collapsed="false" customWidth="true" hidden="false" outlineLevel="0" max="2" min="2" style="0" width="61.42"/>
    <col collapsed="false" customWidth="true" hidden="false" outlineLevel="0" max="3" min="3" style="0" width="27.85"/>
    <col collapsed="false" customWidth="true" hidden="false" outlineLevel="0" max="4" min="4" style="0" width="21.86"/>
    <col collapsed="false" customWidth="true" hidden="false" outlineLevel="0" max="5" min="5" style="0" width="32.71"/>
    <col collapsed="false" customWidth="true" hidden="false" outlineLevel="0" max="6" min="6" style="0" width="26.42"/>
    <col collapsed="false" customWidth="true" hidden="false" outlineLevel="0" max="7" min="7" style="0" width="29.14"/>
    <col collapsed="false" customWidth="true" hidden="false" outlineLevel="0" max="8" min="8" style="0" width="20.71"/>
    <col collapsed="false" customWidth="true" hidden="false" outlineLevel="0" max="9" min="9" style="0" width="21.86"/>
    <col collapsed="false" customWidth="true" hidden="false" outlineLevel="0" max="10" min="10" style="0" width="34.86"/>
    <col collapsed="false" customWidth="true" hidden="false" outlineLevel="0" max="15" min="11" style="0" width="6.01"/>
    <col collapsed="false" customWidth="true" hidden="false" outlineLevel="0" max="1025" min="16" style="0" width="8.67"/>
  </cols>
  <sheetData>
    <row r="2" customFormat="false" ht="17.25" hidden="false" customHeight="false" outlineLevel="0" collapsed="false">
      <c r="B2" s="1" t="s">
        <v>0</v>
      </c>
      <c r="C2" s="2"/>
      <c r="D2" s="3"/>
      <c r="E2" s="3"/>
      <c r="F2" s="3"/>
      <c r="G2" s="3"/>
      <c r="H2" s="3"/>
      <c r="I2" s="3"/>
    </row>
    <row r="3" customFormat="false" ht="17.25" hidden="false" customHeight="false" outlineLevel="0" collapsed="false">
      <c r="B3" s="1" t="s">
        <v>1</v>
      </c>
      <c r="C3" s="2"/>
      <c r="D3" s="3"/>
      <c r="E3" s="3"/>
      <c r="F3" s="3"/>
      <c r="G3" s="3"/>
      <c r="H3" s="3"/>
      <c r="I3" s="3"/>
    </row>
    <row r="4" customFormat="false" ht="17.25" hidden="false" customHeight="false" outlineLevel="0" collapsed="false">
      <c r="B4" s="1" t="s">
        <v>2</v>
      </c>
      <c r="C4" s="2"/>
      <c r="D4" s="3"/>
      <c r="E4" s="3"/>
      <c r="F4" s="3"/>
      <c r="G4" s="3"/>
      <c r="H4" s="3"/>
      <c r="I4" s="3"/>
    </row>
    <row r="5" customFormat="false" ht="17.25" hidden="false" customHeight="false" outlineLevel="0" collapsed="false">
      <c r="B5" s="1" t="s">
        <v>3</v>
      </c>
      <c r="C5" s="4"/>
      <c r="D5" s="3"/>
      <c r="E5" s="3"/>
      <c r="F5" s="3"/>
      <c r="G5" s="3"/>
      <c r="H5" s="3"/>
      <c r="I5" s="3"/>
    </row>
    <row r="6" customFormat="false" ht="17.25" hidden="true" customHeight="true" outlineLevel="0" collapsed="false">
      <c r="B6" s="5"/>
      <c r="C6" s="5"/>
      <c r="D6" s="6" t="s">
        <v>4</v>
      </c>
      <c r="E6" s="6"/>
      <c r="F6" s="6"/>
      <c r="G6" s="5"/>
      <c r="H6" s="3"/>
      <c r="I6" s="3"/>
    </row>
    <row r="7" customFormat="false" ht="18" hidden="true" customHeight="true" outlineLevel="0" collapsed="false">
      <c r="B7" s="7" t="s">
        <v>5</v>
      </c>
      <c r="C7" s="7"/>
      <c r="D7" s="8" t="n">
        <v>1</v>
      </c>
      <c r="E7" s="9"/>
      <c r="F7" s="9"/>
      <c r="G7" s="5"/>
      <c r="H7" s="3"/>
      <c r="I7" s="3"/>
    </row>
    <row r="8" customFormat="false" ht="18" hidden="true" customHeight="true" outlineLevel="0" collapsed="false">
      <c r="B8" s="10" t="s">
        <v>6</v>
      </c>
      <c r="C8" s="10"/>
      <c r="D8" s="11" t="n">
        <v>2</v>
      </c>
      <c r="E8" s="12"/>
      <c r="F8" s="12"/>
      <c r="G8" s="3"/>
      <c r="H8" s="3"/>
      <c r="I8" s="3"/>
    </row>
    <row r="9" customFormat="false" ht="18" hidden="true" customHeight="true" outlineLevel="0" collapsed="false">
      <c r="B9" s="13" t="s">
        <v>7</v>
      </c>
      <c r="C9" s="13"/>
      <c r="D9" s="14" t="n">
        <v>1.4</v>
      </c>
      <c r="E9" s="15"/>
      <c r="F9" s="15"/>
      <c r="G9" s="3"/>
      <c r="H9" s="3"/>
      <c r="I9" s="3"/>
    </row>
    <row r="10" customFormat="false" ht="35.25" hidden="true" customHeight="true" outlineLevel="0" collapsed="false">
      <c r="B10" s="16" t="s">
        <v>8</v>
      </c>
      <c r="C10" s="16"/>
      <c r="D10" s="17" t="n">
        <v>1.3</v>
      </c>
      <c r="E10" s="18"/>
      <c r="F10" s="18"/>
      <c r="G10" s="3"/>
      <c r="H10" s="3"/>
      <c r="I10" s="3"/>
    </row>
    <row r="11" customFormat="false" ht="17.25" hidden="true" customHeight="true" outlineLevel="0" collapsed="false">
      <c r="B11" s="3"/>
      <c r="C11" s="3"/>
      <c r="D11" s="3"/>
      <c r="E11" s="3"/>
      <c r="F11" s="3"/>
      <c r="G11" s="3"/>
      <c r="H11" s="3"/>
      <c r="I11" s="3"/>
    </row>
    <row r="12" customFormat="false" ht="17.25" hidden="false" customHeight="false" outlineLevel="0" collapsed="false">
      <c r="B12" s="3"/>
      <c r="C12" s="3"/>
      <c r="D12" s="3"/>
      <c r="E12" s="3"/>
      <c r="F12" s="3"/>
      <c r="G12" s="3"/>
      <c r="H12" s="3"/>
      <c r="I12" s="3"/>
      <c r="K12" s="19"/>
      <c r="L12" s="19"/>
      <c r="M12" s="19"/>
      <c r="N12" s="19"/>
      <c r="O12" s="19"/>
    </row>
    <row r="13" customFormat="false" ht="17.25" hidden="false" customHeight="false" outlineLevel="0" collapsed="false">
      <c r="B13" s="20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 t="s">
        <v>15</v>
      </c>
      <c r="J13" s="21"/>
      <c r="K13" s="22"/>
      <c r="L13" s="22"/>
      <c r="M13" s="22"/>
      <c r="N13" s="22"/>
      <c r="O13" s="22"/>
    </row>
    <row r="14" customFormat="false" ht="18.75" hidden="false" customHeight="false" outlineLevel="0" collapsed="false">
      <c r="B14" s="23" t="s">
        <v>16</v>
      </c>
      <c r="C14" s="24" t="str">
        <f aca="false">IF(D14&gt;0,"A","")</f>
        <v/>
      </c>
      <c r="D14" s="25"/>
      <c r="E14" s="25"/>
      <c r="F14" s="26" t="e">
        <f aca="false">VLOOKUP(D14,List!$B$3:$C$15,2,0)</f>
        <v>#N/A</v>
      </c>
      <c r="G14" s="27" t="n">
        <f aca="false">SUM('Mon-Fri'!G14,'Sat-Sun'!G14)</f>
        <v>0</v>
      </c>
      <c r="H14" s="28" t="n">
        <f aca="false">SUM('Mon-Fri'!H14,'Sat-Sun'!H14,)</f>
        <v>0</v>
      </c>
      <c r="J14" s="21"/>
    </row>
    <row r="15" customFormat="false" ht="18.75" hidden="false" customHeight="false" outlineLevel="0" collapsed="false">
      <c r="B15" s="23" t="s">
        <v>16</v>
      </c>
      <c r="C15" s="24" t="str">
        <f aca="false">IF(D15&gt;0,"B","")</f>
        <v/>
      </c>
      <c r="D15" s="25"/>
      <c r="E15" s="25"/>
      <c r="F15" s="26" t="e">
        <f aca="false">VLOOKUP(D15,List!$B$3:$C$15,2,0)</f>
        <v>#N/A</v>
      </c>
      <c r="G15" s="27" t="n">
        <f aca="false">SUM('Mon-Fri'!G15,'Sat-Sun'!G15)</f>
        <v>0</v>
      </c>
      <c r="H15" s="28" t="n">
        <f aca="false">SUM('Mon-Fri'!H15,'Sat-Sun'!H15,)</f>
        <v>0</v>
      </c>
    </row>
    <row r="16" customFormat="false" ht="18.75" hidden="false" customHeight="false" outlineLevel="0" collapsed="false">
      <c r="B16" s="23" t="s">
        <v>16</v>
      </c>
      <c r="C16" s="24" t="str">
        <f aca="false">IF(D16&gt;0,"C","")</f>
        <v/>
      </c>
      <c r="D16" s="25"/>
      <c r="E16" s="25"/>
      <c r="F16" s="26" t="e">
        <f aca="false">VLOOKUP(D16,List!$B$3:$C$15,2,0)</f>
        <v>#N/A</v>
      </c>
      <c r="G16" s="27" t="n">
        <f aca="false">SUM('Mon-Fri'!G16,'Sat-Sun'!G16)</f>
        <v>0</v>
      </c>
      <c r="H16" s="28" t="n">
        <f aca="false">SUM('Mon-Fri'!H16,'Sat-Sun'!H16,)</f>
        <v>0</v>
      </c>
    </row>
    <row r="17" customFormat="false" ht="18.75" hidden="false" customHeight="false" outlineLevel="0" collapsed="false">
      <c r="B17" s="23" t="s">
        <v>16</v>
      </c>
      <c r="C17" s="24" t="str">
        <f aca="false">IF(D17&gt;0,"D","")</f>
        <v/>
      </c>
      <c r="D17" s="25"/>
      <c r="E17" s="2"/>
      <c r="F17" s="26" t="e">
        <f aca="false">VLOOKUP(D17,List!$B$3:$C$15,2,0)</f>
        <v>#N/A</v>
      </c>
      <c r="G17" s="27" t="n">
        <f aca="false">SUM('Mon-Fri'!G17,'Sat-Sun'!G17)</f>
        <v>0</v>
      </c>
      <c r="H17" s="28" t="n">
        <f aca="false">SUM('Mon-Fri'!H17,'Sat-Sun'!H17,)</f>
        <v>0</v>
      </c>
    </row>
    <row r="18" customFormat="false" ht="18.75" hidden="false" customHeight="false" outlineLevel="0" collapsed="false">
      <c r="B18" s="23" t="s">
        <v>16</v>
      </c>
      <c r="C18" s="24" t="str">
        <f aca="false">IF(D18&gt;0,"E","")</f>
        <v/>
      </c>
      <c r="D18" s="25"/>
      <c r="E18" s="2"/>
      <c r="F18" s="26" t="e">
        <f aca="false">VLOOKUP(D18,List!$B$3:$C$15,2,0)</f>
        <v>#N/A</v>
      </c>
      <c r="G18" s="27" t="n">
        <f aca="false">SUM('Mon-Fri'!G18,'Sat-Sun'!G18)</f>
        <v>0</v>
      </c>
      <c r="H18" s="28" t="n">
        <f aca="false">SUM('Mon-Fri'!H18,'Sat-Sun'!H18,)</f>
        <v>0</v>
      </c>
    </row>
    <row r="19" customFormat="false" ht="19.5" hidden="false" customHeight="true" outlineLevel="0" collapsed="false">
      <c r="B19" s="23" t="s">
        <v>16</v>
      </c>
      <c r="C19" s="24" t="str">
        <f aca="false">IF(D19&gt;0,"F","")</f>
        <v/>
      </c>
      <c r="D19" s="25"/>
      <c r="E19" s="2"/>
      <c r="F19" s="26" t="e">
        <f aca="false">VLOOKUP(D19,List!$B$3:$C$15,2,0)</f>
        <v>#N/A</v>
      </c>
      <c r="G19" s="27" t="n">
        <f aca="false">SUM('Mon-Fri'!G19,'Sat-Sun'!G19)</f>
        <v>0</v>
      </c>
      <c r="H19" s="28" t="n">
        <f aca="false">SUM('Mon-Fri'!H19,'Sat-Sun'!H19,)</f>
        <v>0</v>
      </c>
    </row>
    <row r="20" customFormat="false" ht="17.25" hidden="false" customHeight="false" outlineLevel="0" collapsed="false">
      <c r="B20" s="23" t="s">
        <v>17</v>
      </c>
      <c r="C20" s="24" t="str">
        <f aca="false">IF(D20="Да","G","")</f>
        <v/>
      </c>
      <c r="D20" s="2"/>
      <c r="E20" s="2"/>
      <c r="F20" s="26" t="e">
        <f aca="false">VLOOKUP(D20,List!$H$2:$I$3,2,0)</f>
        <v>#N/A</v>
      </c>
      <c r="G20" s="27" t="n">
        <f aca="false">SUM('Mon-Fri'!G20,'Sat-Sun'!G20)</f>
        <v>0</v>
      </c>
      <c r="H20" s="28" t="n">
        <f aca="false">SUM('Mon-Fri'!H20,'Sat-Sun'!H20,)</f>
        <v>0</v>
      </c>
    </row>
    <row r="21" customFormat="false" ht="17.25" hidden="false" customHeight="false" outlineLevel="0" collapsed="false">
      <c r="B21" s="23" t="s">
        <v>18</v>
      </c>
      <c r="C21" s="24" t="str">
        <f aca="false">IF(D21="Да","H","")</f>
        <v/>
      </c>
      <c r="D21" s="2"/>
      <c r="E21" s="2"/>
      <c r="F21" s="26" t="e">
        <f aca="false">VLOOKUP(D21,List!$H$6:$I$7,2,0)</f>
        <v>#N/A</v>
      </c>
      <c r="G21" s="27" t="n">
        <f aca="false">SUM('Mon-Fri'!G21,'Sat-Sun'!G21)</f>
        <v>0</v>
      </c>
      <c r="H21" s="28" t="n">
        <f aca="false">SUM('Mon-Fri'!H21,'Sat-Sun'!H21,)</f>
        <v>0</v>
      </c>
    </row>
    <row r="22" customFormat="false" ht="17.25" hidden="false" customHeight="false" outlineLevel="0" collapsed="false">
      <c r="B22" s="23" t="s">
        <v>19</v>
      </c>
      <c r="C22" s="24" t="str">
        <f aca="false">IF(D22&gt;0,"I","")</f>
        <v/>
      </c>
      <c r="D22" s="2"/>
      <c r="E22" s="2"/>
      <c r="F22" s="26" t="e">
        <f aca="false">VLOOKUP(D22,List!$B$20:$C$32,2,0)</f>
        <v>#N/A</v>
      </c>
      <c r="G22" s="27" t="n">
        <f aca="false">SUM('Mon-Fri'!G22,'Sat-Sun'!G22)</f>
        <v>0</v>
      </c>
      <c r="H22" s="28" t="n">
        <f aca="false">SUM('Mon-Fri'!H22,'Sat-Sun'!H22,)</f>
        <v>0</v>
      </c>
    </row>
    <row r="23" customFormat="false" ht="17.25" hidden="false" customHeight="false" outlineLevel="0" collapsed="false">
      <c r="B23" s="23" t="s">
        <v>20</v>
      </c>
      <c r="C23" s="24" t="str">
        <f aca="false">IF(D23&gt;0,"J","")</f>
        <v/>
      </c>
      <c r="D23" s="2"/>
      <c r="E23" s="2"/>
      <c r="F23" s="26" t="e">
        <f aca="false">VLOOKUP(D23,List!$B$20:$C$32,2,0)</f>
        <v>#N/A</v>
      </c>
      <c r="G23" s="27" t="n">
        <f aca="false">SUM('Mon-Fri'!G23,'Sat-Sun'!G23)</f>
        <v>0</v>
      </c>
      <c r="H23" s="28" t="n">
        <f aca="false">SUM('Mon-Fri'!H23,'Sat-Sun'!H23,)</f>
        <v>0</v>
      </c>
    </row>
    <row r="24" customFormat="false" ht="17.25" hidden="false" customHeight="false" outlineLevel="0" collapsed="false">
      <c r="B24" s="23" t="s">
        <v>21</v>
      </c>
      <c r="C24" s="24" t="str">
        <f aca="false">IF(D24="Да","K","")</f>
        <v/>
      </c>
      <c r="D24" s="2"/>
      <c r="E24" s="2"/>
      <c r="F24" s="26" t="e">
        <f aca="false">VLOOKUP(D24,List!$H$18:$I$19,2,0)</f>
        <v>#N/A</v>
      </c>
      <c r="G24" s="27" t="n">
        <f aca="false">SUM('Mon-Fri'!G24,'Sat-Sun'!G24)</f>
        <v>0</v>
      </c>
      <c r="H24" s="28" t="n">
        <f aca="false">SUM('Mon-Fri'!H24,'Sat-Sun'!H24,)</f>
        <v>0</v>
      </c>
    </row>
    <row r="25" customFormat="false" ht="17.25" hidden="false" customHeight="false" outlineLevel="0" collapsed="false">
      <c r="B25" s="23" t="s">
        <v>22</v>
      </c>
      <c r="C25" s="24" t="str">
        <f aca="false">IF(D25="Да","L","")</f>
        <v/>
      </c>
      <c r="D25" s="2"/>
      <c r="E25" s="2"/>
      <c r="F25" s="26" t="e">
        <f aca="false">VLOOKUP(D25,List!$K$2:$L$3,2,0)</f>
        <v>#N/A</v>
      </c>
      <c r="G25" s="27" t="n">
        <f aca="false">SUM('Mon-Fri'!G25,'Sat-Sun'!G25)</f>
        <v>0</v>
      </c>
      <c r="H25" s="28" t="n">
        <f aca="false">SUM('Mon-Fri'!H25,'Sat-Sun'!H25,)</f>
        <v>0</v>
      </c>
    </row>
    <row r="26" customFormat="false" ht="17.25" hidden="false" customHeight="false" outlineLevel="0" collapsed="false">
      <c r="B26" s="23" t="s">
        <v>23</v>
      </c>
      <c r="C26" s="24" t="str">
        <f aca="false">IF(D26="Да","M","")</f>
        <v/>
      </c>
      <c r="D26" s="2"/>
      <c r="E26" s="2"/>
      <c r="F26" s="26" t="e">
        <f aca="false">VLOOKUP(D26,List!$K$6:$L$7,2,0)</f>
        <v>#N/A</v>
      </c>
      <c r="G26" s="27" t="n">
        <f aca="false">SUM('Mon-Fri'!G26,'Sat-Sun'!G26)</f>
        <v>0</v>
      </c>
      <c r="H26" s="28" t="n">
        <f aca="false">SUM('Mon-Fri'!H26,'Sat-Sun'!H26,)</f>
        <v>0</v>
      </c>
    </row>
    <row r="27" customFormat="false" ht="17.25" hidden="false" customHeight="false" outlineLevel="0" collapsed="false">
      <c r="B27" s="23" t="s">
        <v>24</v>
      </c>
      <c r="C27" s="24" t="str">
        <f aca="false">IF(D27="Да","N","")</f>
        <v/>
      </c>
      <c r="D27" s="2"/>
      <c r="E27" s="2"/>
      <c r="F27" s="26" t="e">
        <f aca="false">VLOOKUP(D27,List!$K$10:$L$11,2,0)</f>
        <v>#N/A</v>
      </c>
      <c r="G27" s="27" t="n">
        <f aca="false">SUM('Mon-Fri'!G27,'Sat-Sun'!G27)</f>
        <v>0</v>
      </c>
      <c r="H27" s="28" t="n">
        <f aca="false">SUM('Mon-Fri'!H27,'Sat-Sun'!H27,)</f>
        <v>0</v>
      </c>
    </row>
    <row r="28" customFormat="false" ht="17.25" hidden="false" customHeight="false" outlineLevel="0" collapsed="false">
      <c r="B28" s="23" t="s">
        <v>25</v>
      </c>
      <c r="C28" s="24" t="str">
        <f aca="false">IF(D28="Да","O","")</f>
        <v/>
      </c>
      <c r="D28" s="2"/>
      <c r="E28" s="2"/>
      <c r="F28" s="26" t="e">
        <f aca="false">VLOOKUP(D28,List!$K$14:$L$15,2,0)</f>
        <v>#N/A</v>
      </c>
      <c r="G28" s="27" t="n">
        <f aca="false">SUM('Mon-Fri'!G28,'Sat-Sun'!G28)</f>
        <v>0</v>
      </c>
      <c r="H28" s="28" t="n">
        <f aca="false">SUM('Mon-Fri'!H28,'Sat-Sun'!H28,)</f>
        <v>0</v>
      </c>
    </row>
    <row r="29" customFormat="false" ht="17.25" hidden="false" customHeight="false" outlineLevel="0" collapsed="false">
      <c r="B29" s="3"/>
      <c r="C29" s="5"/>
      <c r="D29" s="5"/>
      <c r="E29" s="5"/>
      <c r="F29" s="5"/>
      <c r="G29" s="29" t="n">
        <f aca="false">SUM(G14:G28)</f>
        <v>0</v>
      </c>
      <c r="H29" s="30" t="n">
        <f aca="false">SUM(H14:H28)</f>
        <v>0</v>
      </c>
    </row>
    <row r="30" customFormat="false" ht="17.25" hidden="false" customHeight="false" outlineLevel="0" collapsed="false">
      <c r="B30" s="3"/>
      <c r="C30" s="5"/>
      <c r="D30" s="5"/>
      <c r="E30" s="5"/>
      <c r="F30" s="5"/>
      <c r="G30" s="5"/>
      <c r="H30" s="31"/>
    </row>
    <row r="31" customFormat="false" ht="17.25" hidden="false" customHeight="false" outlineLevel="0" collapsed="false">
      <c r="B31" s="3"/>
      <c r="C31" s="5"/>
      <c r="D31" s="5"/>
      <c r="E31" s="5"/>
      <c r="F31" s="5"/>
      <c r="G31" s="5"/>
      <c r="H31" s="31"/>
    </row>
    <row r="32" customFormat="false" ht="17.25" hidden="false" customHeight="false" outlineLevel="0" collapsed="false">
      <c r="B32" s="3"/>
      <c r="C32" s="5"/>
      <c r="D32" s="5"/>
      <c r="E32" s="5"/>
      <c r="G32" s="24" t="s">
        <v>26</v>
      </c>
      <c r="H32" s="32"/>
    </row>
    <row r="33" customFormat="false" ht="17.25" hidden="false" customHeight="false" outlineLevel="0" collapsed="false">
      <c r="B33" s="3"/>
      <c r="C33" s="5"/>
      <c r="D33" s="5"/>
      <c r="E33" s="5"/>
      <c r="G33" s="24" t="s">
        <v>27</v>
      </c>
      <c r="H33" s="33" t="n">
        <f aca="false">H29-H29*H32</f>
        <v>0</v>
      </c>
    </row>
    <row r="34" customFormat="false" ht="17.25" hidden="false" customHeight="false" outlineLevel="0" collapsed="false">
      <c r="G34" s="24" t="s">
        <v>28</v>
      </c>
      <c r="H34" s="33" t="n">
        <f aca="false">H33+H33*20%</f>
        <v>0</v>
      </c>
    </row>
    <row r="36" customFormat="false" ht="28.5" hidden="false" customHeight="false" outlineLevel="0" collapsed="false">
      <c r="B36" s="34" t="s">
        <v>29</v>
      </c>
      <c r="E36" s="34" t="s">
        <v>30</v>
      </c>
    </row>
    <row r="37" customFormat="false" ht="21" hidden="false" customHeight="false" outlineLevel="0" collapsed="false">
      <c r="B37" s="35" t="s">
        <v>31</v>
      </c>
      <c r="C37" s="36" t="s">
        <v>32</v>
      </c>
      <c r="D37" s="37"/>
      <c r="E37" s="36" t="s">
        <v>33</v>
      </c>
      <c r="F37" s="36" t="s">
        <v>4</v>
      </c>
    </row>
    <row r="38" customFormat="false" ht="17.25" hidden="false" customHeight="false" outlineLevel="0" collapsed="false">
      <c r="B38" s="38" t="n">
        <v>2000</v>
      </c>
      <c r="C38" s="39" t="n">
        <v>0.05</v>
      </c>
      <c r="E38" s="38" t="s">
        <v>34</v>
      </c>
      <c r="F38" s="39" t="n">
        <v>0.75</v>
      </c>
    </row>
    <row r="39" customFormat="false" ht="20.25" hidden="false" customHeight="true" outlineLevel="0" collapsed="false">
      <c r="B39" s="38" t="n">
        <v>5000</v>
      </c>
      <c r="C39" s="39" t="n">
        <v>0.07</v>
      </c>
      <c r="D39" s="40"/>
      <c r="E39" s="38" t="s">
        <v>35</v>
      </c>
      <c r="F39" s="39" t="n">
        <v>0.85</v>
      </c>
    </row>
    <row r="40" customFormat="false" ht="20.25" hidden="false" customHeight="true" outlineLevel="0" collapsed="false">
      <c r="B40" s="38" t="n">
        <v>15000</v>
      </c>
      <c r="C40" s="41" t="n">
        <v>0.12</v>
      </c>
      <c r="D40" s="42"/>
      <c r="E40" s="38" t="s">
        <v>36</v>
      </c>
      <c r="F40" s="39" t="n">
        <v>1</v>
      </c>
    </row>
    <row r="41" customFormat="false" ht="20.25" hidden="false" customHeight="true" outlineLevel="0" collapsed="false">
      <c r="B41" s="38" t="n">
        <v>30000</v>
      </c>
      <c r="C41" s="41" t="n">
        <v>0.18</v>
      </c>
      <c r="D41" s="42"/>
      <c r="E41" s="38" t="s">
        <v>37</v>
      </c>
      <c r="F41" s="39" t="n">
        <v>1.05</v>
      </c>
    </row>
    <row r="42" customFormat="false" ht="20.25" hidden="false" customHeight="true" outlineLevel="0" collapsed="false">
      <c r="B42" s="38" t="n">
        <v>50000</v>
      </c>
      <c r="C42" s="41" t="n">
        <v>0.25</v>
      </c>
      <c r="D42" s="42"/>
      <c r="E42" s="38" t="s">
        <v>38</v>
      </c>
      <c r="F42" s="39" t="n">
        <v>1.1</v>
      </c>
    </row>
    <row r="43" customFormat="false" ht="20.25" hidden="false" customHeight="true" outlineLevel="0" collapsed="false">
      <c r="B43" s="38" t="n">
        <v>100000</v>
      </c>
      <c r="C43" s="41" t="n">
        <v>0.33</v>
      </c>
      <c r="D43" s="42"/>
      <c r="E43" s="38" t="s">
        <v>39</v>
      </c>
      <c r="F43" s="39" t="n">
        <v>1</v>
      </c>
    </row>
    <row r="44" customFormat="false" ht="20.25" hidden="false" customHeight="true" outlineLevel="0" collapsed="false">
      <c r="B44" s="38" t="n">
        <v>150000</v>
      </c>
      <c r="C44" s="41" t="n">
        <v>0.41</v>
      </c>
      <c r="D44" s="42"/>
      <c r="E44" s="38" t="s">
        <v>40</v>
      </c>
      <c r="F44" s="39" t="n">
        <v>0.9</v>
      </c>
    </row>
    <row r="45" customFormat="false" ht="20.25" hidden="false" customHeight="true" outlineLevel="0" collapsed="false">
      <c r="B45" s="38" t="n">
        <v>200000</v>
      </c>
      <c r="C45" s="41" t="n">
        <v>0.49</v>
      </c>
      <c r="D45" s="42"/>
      <c r="E45" s="38" t="s">
        <v>41</v>
      </c>
      <c r="F45" s="39" t="n">
        <v>0.8</v>
      </c>
    </row>
    <row r="46" customFormat="false" ht="20.25" hidden="false" customHeight="true" outlineLevel="0" collapsed="false">
      <c r="B46" s="38" t="s">
        <v>42</v>
      </c>
      <c r="C46" s="28" t="s">
        <v>43</v>
      </c>
      <c r="D46" s="42"/>
      <c r="E46" s="38" t="s">
        <v>44</v>
      </c>
      <c r="F46" s="39" t="n">
        <v>0.95</v>
      </c>
    </row>
    <row r="47" customFormat="false" ht="20.25" hidden="false" customHeight="true" outlineLevel="0" collapsed="false">
      <c r="D47" s="43"/>
      <c r="E47" s="38" t="s">
        <v>45</v>
      </c>
      <c r="F47" s="39" t="n">
        <v>1</v>
      </c>
    </row>
    <row r="48" customFormat="false" ht="20.25" hidden="false" customHeight="true" outlineLevel="0" collapsed="false">
      <c r="B48" s="38" t="s">
        <v>46</v>
      </c>
      <c r="C48" s="39" t="n">
        <v>0.15</v>
      </c>
      <c r="D48" s="42"/>
      <c r="E48" s="38" t="s">
        <v>47</v>
      </c>
      <c r="F48" s="39" t="n">
        <v>1.1</v>
      </c>
    </row>
    <row r="49" customFormat="false" ht="20.25" hidden="false" customHeight="true" outlineLevel="0" collapsed="false">
      <c r="B49" s="38" t="s">
        <v>48</v>
      </c>
      <c r="C49" s="39" t="n">
        <v>0.1</v>
      </c>
      <c r="D49" s="43"/>
      <c r="E49" s="38" t="s">
        <v>49</v>
      </c>
      <c r="F49" s="39" t="n">
        <v>1.05</v>
      </c>
    </row>
    <row r="50" customFormat="false" ht="17.25" hidden="false" customHeight="false" outlineLevel="0" collapsed="false">
      <c r="B50" s="38" t="s">
        <v>50</v>
      </c>
      <c r="C50" s="39" t="n">
        <v>0.1</v>
      </c>
      <c r="D50" s="43"/>
    </row>
    <row r="51" customFormat="false" ht="17.25" hidden="false" customHeight="false" outlineLevel="0" collapsed="false">
      <c r="D51" s="43"/>
    </row>
    <row r="52" customFormat="false" ht="20.25" hidden="false" customHeight="true" outlineLevel="0" collapsed="false">
      <c r="B52" s="44" t="s">
        <v>51</v>
      </c>
      <c r="C52" s="44"/>
      <c r="D52" s="43"/>
      <c r="H52" s="45"/>
    </row>
    <row r="53" customFormat="false" ht="20.25" hidden="false" customHeight="true" outlineLevel="0" collapsed="false">
      <c r="B53" s="44"/>
      <c r="C53" s="44"/>
      <c r="D53" s="43"/>
    </row>
    <row r="54" customFormat="false" ht="20.25" hidden="false" customHeight="true" outlineLevel="0" collapsed="false">
      <c r="B54" s="44"/>
      <c r="C54" s="44"/>
      <c r="D54" s="43"/>
    </row>
    <row r="56" customFormat="false" ht="20.25" hidden="false" customHeight="true" outlineLevel="0" collapsed="false">
      <c r="B56" s="46" t="s">
        <v>52</v>
      </c>
    </row>
    <row r="57" customFormat="false" ht="20.25" hidden="false" customHeight="true" outlineLevel="0" collapsed="false">
      <c r="B57" s="46" t="s">
        <v>53</v>
      </c>
    </row>
    <row r="59" customFormat="false" ht="26.25" hidden="false" customHeight="true" outlineLevel="0" collapsed="false">
      <c r="B59" s="47" t="s">
        <v>54</v>
      </c>
      <c r="C59" s="47"/>
      <c r="D59" s="43"/>
      <c r="E59" s="47" t="s">
        <v>55</v>
      </c>
      <c r="F59" s="48"/>
      <c r="G59" s="49" t="s">
        <v>56</v>
      </c>
      <c r="H59" s="49"/>
    </row>
    <row r="60" customFormat="false" ht="18" hidden="false" customHeight="true" outlineLevel="0" collapsed="false">
      <c r="B60" s="28" t="s">
        <v>57</v>
      </c>
      <c r="C60" s="28"/>
      <c r="D60" s="43"/>
      <c r="E60" s="50"/>
      <c r="F60" s="51"/>
      <c r="G60" s="52" t="s">
        <v>58</v>
      </c>
      <c r="H60" s="52" t="s">
        <v>59</v>
      </c>
      <c r="I60" s="53"/>
      <c r="J60" s="54"/>
    </row>
    <row r="61" customFormat="false" ht="18" hidden="false" customHeight="true" outlineLevel="0" collapsed="false">
      <c r="B61" s="28" t="s">
        <v>60</v>
      </c>
      <c r="C61" s="28"/>
      <c r="D61" s="55"/>
      <c r="E61" s="56" t="s">
        <v>61</v>
      </c>
      <c r="F61" s="57"/>
      <c r="G61" s="58" t="n">
        <v>0.5</v>
      </c>
      <c r="H61" s="59" t="s">
        <v>62</v>
      </c>
    </row>
    <row r="62" customFormat="false" ht="18" hidden="false" customHeight="true" outlineLevel="0" collapsed="false">
      <c r="B62" s="28" t="s">
        <v>63</v>
      </c>
      <c r="C62" s="28"/>
      <c r="D62" s="46"/>
      <c r="E62" s="56" t="s">
        <v>64</v>
      </c>
      <c r="F62" s="57"/>
      <c r="G62" s="58" t="n">
        <v>0.6</v>
      </c>
      <c r="H62" s="59" t="s">
        <v>62</v>
      </c>
    </row>
    <row r="63" customFormat="false" ht="18" hidden="false" customHeight="true" outlineLevel="0" collapsed="false">
      <c r="D63" s="60"/>
      <c r="E63" s="56" t="s">
        <v>65</v>
      </c>
      <c r="F63" s="57"/>
      <c r="G63" s="61" t="n">
        <v>1.5</v>
      </c>
      <c r="H63" s="62" t="s">
        <v>66</v>
      </c>
    </row>
    <row r="64" customFormat="false" ht="18" hidden="false" customHeight="true" outlineLevel="0" collapsed="false">
      <c r="D64" s="40"/>
      <c r="E64" s="56" t="s">
        <v>67</v>
      </c>
      <c r="G64" s="61" t="n">
        <v>1.5</v>
      </c>
      <c r="H64" s="62" t="s">
        <v>66</v>
      </c>
    </row>
    <row r="65" customFormat="false" ht="22.5" hidden="false" customHeight="true" outlineLevel="0" collapsed="false">
      <c r="D65" s="63"/>
      <c r="E65" s="56" t="s">
        <v>68</v>
      </c>
      <c r="F65" s="57"/>
      <c r="G65" s="61" t="n">
        <v>1</v>
      </c>
      <c r="H65" s="62" t="s">
        <v>69</v>
      </c>
      <c r="I65" s="64"/>
      <c r="J65" s="64"/>
    </row>
    <row r="66" customFormat="false" ht="18" hidden="false" customHeight="true" outlineLevel="0" collapsed="false">
      <c r="D66" s="64"/>
      <c r="E66" s="56" t="s">
        <v>70</v>
      </c>
      <c r="F66" s="57"/>
      <c r="G66" s="61" t="n">
        <v>1</v>
      </c>
      <c r="H66" s="62" t="s">
        <v>69</v>
      </c>
    </row>
    <row r="67" customFormat="false" ht="18" hidden="false" customHeight="true" outlineLevel="0" collapsed="false">
      <c r="E67" s="56" t="s">
        <v>71</v>
      </c>
      <c r="F67" s="57"/>
      <c r="G67" s="61" t="n">
        <v>0.5</v>
      </c>
      <c r="H67" s="62" t="s">
        <v>62</v>
      </c>
    </row>
    <row r="68" customFormat="false" ht="18" hidden="false" customHeight="true" outlineLevel="0" collapsed="false">
      <c r="E68" s="56" t="s">
        <v>72</v>
      </c>
      <c r="F68" s="57"/>
      <c r="G68" s="61" t="n">
        <v>0.5</v>
      </c>
      <c r="H68" s="59" t="s">
        <v>62</v>
      </c>
    </row>
    <row r="69" customFormat="false" ht="18" hidden="false" customHeight="true" outlineLevel="0" collapsed="false">
      <c r="C69" s="63"/>
      <c r="E69" s="56" t="s">
        <v>73</v>
      </c>
      <c r="F69" s="65"/>
      <c r="G69" s="61" t="n">
        <v>0.5</v>
      </c>
      <c r="H69" s="66" t="s">
        <v>62</v>
      </c>
    </row>
    <row r="70" customFormat="false" ht="17.25" hidden="false" customHeight="false" outlineLevel="0" collapsed="false">
      <c r="E70" s="67" t="s">
        <v>74</v>
      </c>
      <c r="F70" s="67"/>
      <c r="G70" s="67"/>
      <c r="H70" s="67"/>
    </row>
    <row r="72" customFormat="false" ht="15" hidden="false" customHeight="true" outlineLevel="0" collapsed="false">
      <c r="B72" s="68" t="s">
        <v>75</v>
      </c>
      <c r="C72" s="69"/>
      <c r="D72" s="69"/>
      <c r="E72" s="69"/>
      <c r="F72" s="69"/>
    </row>
    <row r="73" customFormat="false" ht="17.25" hidden="false" customHeight="true" outlineLevel="0" collapsed="false">
      <c r="B73" s="64" t="s">
        <v>76</v>
      </c>
      <c r="C73" s="69"/>
      <c r="D73" s="69"/>
      <c r="E73" s="69"/>
      <c r="F73" s="69"/>
    </row>
    <row r="74" customFormat="false" ht="17.25" hidden="false" customHeight="false" outlineLevel="0" collapsed="false">
      <c r="B74" s="70" t="s">
        <v>77</v>
      </c>
    </row>
    <row r="75" customFormat="false" ht="17.25" hidden="false" customHeight="false" outlineLevel="0" collapsed="false">
      <c r="B75" s="71" t="s">
        <v>78</v>
      </c>
    </row>
    <row r="76" customFormat="false" ht="17.25" hidden="false" customHeight="false" outlineLevel="0" collapsed="false">
      <c r="B76" s="71" t="s">
        <v>79</v>
      </c>
    </row>
    <row r="78" customFormat="false" ht="17.25" hidden="false" customHeight="false" outlineLevel="0" collapsed="false">
      <c r="B78" s="64" t="s">
        <v>80</v>
      </c>
    </row>
    <row r="79" customFormat="false" ht="17.25" hidden="false" customHeight="false" outlineLevel="0" collapsed="false">
      <c r="B79" s="64" t="s">
        <v>81</v>
      </c>
    </row>
  </sheetData>
  <sheetProtection sheet="true" objects="true" scenarios="true" selectLockedCells="true"/>
  <mergeCells count="7">
    <mergeCell ref="K12:O12"/>
    <mergeCell ref="B52:C54"/>
    <mergeCell ref="G59:H59"/>
    <mergeCell ref="B60:C60"/>
    <mergeCell ref="B61:C61"/>
    <mergeCell ref="B62:C62"/>
    <mergeCell ref="E70:H70"/>
  </mergeCells>
  <conditionalFormatting sqref="K14:O14">
    <cfRule type="cellIs" priority="2" operator="equal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</conditionalFormatting>
  <conditionalFormatting sqref="K14:O14">
    <cfRule type="cellIs" priority="4" operator="equal" aboveAverage="0" equalAverage="0" bottom="0" percent="0" rank="0" text="" dxfId="2">
      <formula>0</formula>
    </cfRule>
    <cfRule type="cellIs" priority="5" operator="greaterThan" aboveAverage="0" equalAverage="0" bottom="0" percent="0" rank="0" text="" dxfId="3">
      <formula>0</formula>
    </cfRule>
  </conditionalFormatting>
  <dataValidations count="3">
    <dataValidation allowBlank="true" operator="between" showDropDown="false" showErrorMessage="true" showInputMessage="true" sqref="D20:D21 D24:D28" type="list">
      <formula1>Шапки</formula1>
      <formula2>0</formula2>
    </dataValidation>
    <dataValidation allowBlank="true" operator="between" showDropDown="false" showErrorMessage="true" showInputMessage="true" sqref="D14:D19" type="list">
      <formula1>length</formula1>
      <formula2>0</formula2>
    </dataValidation>
    <dataValidation allowBlank="true" operator="between" showDropDown="false" showErrorMessage="true" showInputMessage="true" sqref="D22:D23" type="list">
      <formula1>List!$B$20:$B$32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W134"/>
  <sheetViews>
    <sheetView showFormulas="false" showGridLines="fals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H31" activeCellId="0" sqref="H31"/>
    </sheetView>
  </sheetViews>
  <sheetFormatPr defaultRowHeight="17.25" zeroHeight="false" outlineLevelRow="0" outlineLevelCol="1"/>
  <cols>
    <col collapsed="false" customWidth="true" hidden="false" outlineLevel="0" max="1" min="1" style="3" width="8.57"/>
    <col collapsed="false" customWidth="true" hidden="false" outlineLevel="0" max="2" min="2" style="3" width="59.29"/>
    <col collapsed="false" customWidth="true" hidden="false" outlineLevel="0" max="3" min="3" style="3" width="33.86"/>
    <col collapsed="false" customWidth="true" hidden="false" outlineLevel="0" max="4" min="4" style="5" width="36.71"/>
    <col collapsed="false" customWidth="true" hidden="false" outlineLevel="0" max="5" min="5" style="5" width="37.14"/>
    <col collapsed="false" customWidth="true" hidden="false" outlineLevel="0" max="6" min="6" style="5" width="27.99"/>
    <col collapsed="false" customWidth="true" hidden="false" outlineLevel="0" max="7" min="7" style="5" width="26.58"/>
    <col collapsed="false" customWidth="true" hidden="false" outlineLevel="0" max="8" min="8" style="5" width="31.28"/>
    <col collapsed="false" customWidth="true" hidden="false" outlineLevel="0" max="9" min="9" style="31" width="24"/>
    <col collapsed="false" customWidth="true" hidden="false" outlineLevel="0" max="10" min="10" style="31" width="23.01"/>
    <col collapsed="false" customWidth="true" hidden="false" outlineLevel="0" max="12" min="11" style="3" width="21.71"/>
    <col collapsed="false" customWidth="true" hidden="false" outlineLevel="0" max="13" min="13" style="3" width="5.14"/>
    <col collapsed="false" customWidth="true" hidden="false" outlineLevel="0" max="14" min="14" style="3" width="3.86"/>
    <col collapsed="false" customWidth="true" hidden="false" outlineLevel="0" max="15" min="15" style="3" width="5.28"/>
    <col collapsed="false" customWidth="true" hidden="false" outlineLevel="0" max="28" min="16" style="3" width="3.86"/>
    <col collapsed="false" customWidth="true" hidden="false" outlineLevel="0" max="29" min="29" style="3" width="4.71"/>
    <col collapsed="false" customWidth="true" hidden="false" outlineLevel="0" max="31" min="30" style="3" width="4.29"/>
    <col collapsed="false" customWidth="true" hidden="false" outlineLevel="0" max="35" min="32" style="3" width="3.86"/>
    <col collapsed="false" customWidth="true" hidden="false" outlineLevel="0" max="36" min="36" style="3" width="4.71"/>
    <col collapsed="false" customWidth="true" hidden="false" outlineLevel="0" max="38" min="37" style="3" width="4.29"/>
    <col collapsed="false" customWidth="true" hidden="false" outlineLevel="0" max="42" min="39" style="3" width="3.86"/>
    <col collapsed="false" customWidth="true" hidden="false" outlineLevel="0" max="43" min="43" style="3" width="4.71"/>
    <col collapsed="false" customWidth="true" hidden="false" outlineLevel="0" max="45" min="44" style="3" width="4.29"/>
    <col collapsed="false" customWidth="true" hidden="true" outlineLevel="1" max="48" min="46" style="3" width="10"/>
    <col collapsed="false" customWidth="true" hidden="true" outlineLevel="1" max="49" min="49" style="3" width="10.29"/>
    <col collapsed="false" customWidth="true" hidden="true" outlineLevel="1" max="51" min="50" style="3" width="9.71"/>
    <col collapsed="false" customWidth="true" hidden="true" outlineLevel="1" max="53" min="52" style="3" width="10.29"/>
    <col collapsed="false" customWidth="true" hidden="true" outlineLevel="1" max="54" min="54" style="3" width="9.29"/>
    <col collapsed="false" customWidth="true" hidden="true" outlineLevel="1" max="55" min="55" style="3" width="9.42"/>
    <col collapsed="false" customWidth="true" hidden="true" outlineLevel="1" max="56" min="56" style="3" width="10"/>
    <col collapsed="false" customWidth="true" hidden="true" outlineLevel="1" max="57" min="57" style="3" width="9.71"/>
    <col collapsed="false" customWidth="true" hidden="true" outlineLevel="1" max="58" min="58" style="3" width="10.85"/>
    <col collapsed="false" customWidth="true" hidden="true" outlineLevel="1" max="63" min="59" style="3" width="10.29"/>
    <col collapsed="false" customWidth="true" hidden="true" outlineLevel="1" max="64" min="64" style="3" width="10.58"/>
    <col collapsed="false" customWidth="true" hidden="true" outlineLevel="1" max="66" min="65" style="3" width="10"/>
    <col collapsed="false" customWidth="true" hidden="true" outlineLevel="1" max="68" min="67" style="3" width="10.58"/>
    <col collapsed="false" customWidth="true" hidden="true" outlineLevel="1" max="69" min="69" style="0" width="9.42"/>
    <col collapsed="false" customWidth="true" hidden="true" outlineLevel="1" max="70" min="70" style="3" width="9.71"/>
    <col collapsed="false" customWidth="true" hidden="true" outlineLevel="1" max="71" min="71" style="3" width="10.29"/>
    <col collapsed="false" customWidth="true" hidden="true" outlineLevel="1" max="72" min="72" style="3" width="10"/>
    <col collapsed="false" customWidth="true" hidden="true" outlineLevel="1" max="73" min="73" style="3" width="10.99"/>
    <col collapsed="false" customWidth="true" hidden="true" outlineLevel="1" max="75" min="74" style="3" width="10.58"/>
    <col collapsed="false" customWidth="true" hidden="false" outlineLevel="0" max="1025" min="76" style="3" width="12.42"/>
  </cols>
  <sheetData>
    <row r="1" s="3" customFormat="true" ht="17.25" hidden="false" customHeight="false" outlineLevel="0" collapsed="false">
      <c r="BQ1" s="0"/>
    </row>
    <row r="2" s="3" customFormat="true" ht="17.25" hidden="false" customHeight="false" outlineLevel="0" collapsed="false">
      <c r="B2" s="1" t="s">
        <v>0</v>
      </c>
      <c r="C2" s="72" t="n">
        <f aca="false">'Campaign Total'!C2</f>
        <v>0</v>
      </c>
      <c r="BQ2" s="0"/>
    </row>
    <row r="3" s="3" customFormat="true" ht="17.25" hidden="false" customHeight="false" outlineLevel="0" collapsed="false">
      <c r="B3" s="1" t="s">
        <v>1</v>
      </c>
      <c r="C3" s="72" t="n">
        <f aca="false">'Campaign Total'!C3</f>
        <v>0</v>
      </c>
      <c r="BQ3" s="0"/>
    </row>
    <row r="4" s="3" customFormat="true" ht="17.25" hidden="false" customHeight="false" outlineLevel="0" collapsed="false">
      <c r="B4" s="1" t="s">
        <v>2</v>
      </c>
      <c r="C4" s="72" t="n">
        <f aca="false">'Campaign Total'!C4</f>
        <v>0</v>
      </c>
      <c r="BQ4" s="0"/>
    </row>
    <row r="5" s="3" customFormat="true" ht="17.25" hidden="false" customHeight="false" outlineLevel="0" collapsed="false">
      <c r="B5" s="1" t="s">
        <v>3</v>
      </c>
      <c r="C5" s="72" t="n">
        <f aca="false">'Campaign Total'!C5</f>
        <v>0</v>
      </c>
      <c r="BQ5" s="0"/>
    </row>
    <row r="6" s="3" customFormat="true" ht="17.25" hidden="true" customHeight="false" outlineLevel="0" collapsed="false">
      <c r="B6" s="5"/>
      <c r="C6" s="5"/>
      <c r="D6" s="6" t="s">
        <v>4</v>
      </c>
      <c r="E6" s="5"/>
      <c r="BQ6" s="0"/>
    </row>
    <row r="7" s="3" customFormat="true" ht="18" hidden="true" customHeight="false" outlineLevel="0" collapsed="false">
      <c r="B7" s="7" t="s">
        <v>5</v>
      </c>
      <c r="C7" s="7"/>
      <c r="D7" s="8" t="n">
        <v>1</v>
      </c>
      <c r="E7" s="5"/>
      <c r="BQ7" s="0"/>
    </row>
    <row r="8" s="3" customFormat="true" ht="18" hidden="true" customHeight="false" outlineLevel="0" collapsed="false">
      <c r="B8" s="10" t="s">
        <v>6</v>
      </c>
      <c r="C8" s="10"/>
      <c r="D8" s="11" t="n">
        <v>2</v>
      </c>
      <c r="I8" s="31"/>
      <c r="J8" s="31"/>
      <c r="BQ8" s="0"/>
    </row>
    <row r="9" s="3" customFormat="true" ht="18" hidden="true" customHeight="false" outlineLevel="0" collapsed="false">
      <c r="B9" s="13" t="s">
        <v>7</v>
      </c>
      <c r="C9" s="13"/>
      <c r="D9" s="14" t="n">
        <v>1.4</v>
      </c>
      <c r="I9" s="31"/>
      <c r="J9" s="31"/>
      <c r="BQ9" s="0"/>
    </row>
    <row r="10" s="3" customFormat="true" ht="18" hidden="true" customHeight="false" outlineLevel="0" collapsed="false">
      <c r="B10" s="16" t="s">
        <v>8</v>
      </c>
      <c r="C10" s="16"/>
      <c r="D10" s="17" t="n">
        <v>1.3</v>
      </c>
      <c r="I10" s="31"/>
      <c r="J10" s="31"/>
      <c r="BQ10" s="0"/>
    </row>
    <row r="11" s="3" customFormat="true" ht="17.25" hidden="false" customHeight="false" outlineLevel="0" collapsed="false">
      <c r="I11" s="31"/>
      <c r="J11" s="31"/>
      <c r="BQ11" s="0"/>
    </row>
    <row r="12" s="3" customFormat="true" ht="17.25" hidden="false" customHeight="false" outlineLevel="0" collapsed="false">
      <c r="I12" s="31"/>
      <c r="J12" s="31"/>
      <c r="BQ12" s="0"/>
    </row>
    <row r="13" customFormat="false" ht="17.25" hidden="false" customHeight="false" outlineLevel="0" collapsed="false">
      <c r="B13" s="20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 t="s">
        <v>15</v>
      </c>
    </row>
    <row r="14" customFormat="false" ht="20.1" hidden="false" customHeight="true" outlineLevel="0" collapsed="false">
      <c r="B14" s="23" t="s">
        <v>16</v>
      </c>
      <c r="C14" s="24" t="str">
        <f aca="false">'Campaign Total'!C14</f>
        <v/>
      </c>
      <c r="D14" s="73" t="n">
        <f aca="false">'Campaign Total'!D14</f>
        <v>0</v>
      </c>
      <c r="E14" s="72" t="n">
        <f aca="false">'Campaign Total'!E14</f>
        <v>0</v>
      </c>
      <c r="F14" s="26" t="e">
        <f aca="false">'Campaign Total'!F14</f>
        <v>#N/A</v>
      </c>
      <c r="G14" s="74" t="n">
        <f aca="false">AT$131</f>
        <v>0</v>
      </c>
      <c r="H14" s="28" t="n">
        <f aca="false">IF(ISNUMBER(BI$131),BI$131,"0")</f>
        <v>0</v>
      </c>
    </row>
    <row r="15" customFormat="false" ht="20.1" hidden="false" customHeight="true" outlineLevel="0" collapsed="false">
      <c r="B15" s="23" t="s">
        <v>16</v>
      </c>
      <c r="C15" s="24" t="str">
        <f aca="false">'Campaign Total'!C15</f>
        <v/>
      </c>
      <c r="D15" s="73" t="n">
        <f aca="false">'Campaign Total'!D15</f>
        <v>0</v>
      </c>
      <c r="E15" s="72" t="n">
        <f aca="false">'Campaign Total'!E15</f>
        <v>0</v>
      </c>
      <c r="F15" s="26" t="e">
        <f aca="false">'Campaign Total'!F15</f>
        <v>#N/A</v>
      </c>
      <c r="G15" s="74" t="n">
        <f aca="false">AU$131</f>
        <v>0</v>
      </c>
      <c r="H15" s="28" t="n">
        <f aca="false">IF(ISNUMBER(BJ$131),BJ$131,"0")</f>
        <v>0</v>
      </c>
    </row>
    <row r="16" customFormat="false" ht="20.1" hidden="false" customHeight="true" outlineLevel="0" collapsed="false">
      <c r="B16" s="23" t="s">
        <v>16</v>
      </c>
      <c r="C16" s="24" t="str">
        <f aca="false">'Campaign Total'!C16</f>
        <v/>
      </c>
      <c r="D16" s="73" t="n">
        <f aca="false">'Campaign Total'!D16</f>
        <v>0</v>
      </c>
      <c r="E16" s="72" t="n">
        <f aca="false">'Campaign Total'!E16</f>
        <v>0</v>
      </c>
      <c r="F16" s="26" t="e">
        <f aca="false">'Campaign Total'!F16</f>
        <v>#N/A</v>
      </c>
      <c r="G16" s="74" t="n">
        <f aca="false">AV$131</f>
        <v>0</v>
      </c>
      <c r="H16" s="28" t="n">
        <f aca="false">IF(ISNUMBER(BK$131),BK$131,"0")</f>
        <v>0</v>
      </c>
    </row>
    <row r="17" customFormat="false" ht="20.1" hidden="false" customHeight="true" outlineLevel="0" collapsed="false">
      <c r="B17" s="23" t="s">
        <v>16</v>
      </c>
      <c r="C17" s="24" t="str">
        <f aca="false">'Campaign Total'!C17</f>
        <v/>
      </c>
      <c r="D17" s="73" t="n">
        <f aca="false">'Campaign Total'!D17</f>
        <v>0</v>
      </c>
      <c r="E17" s="72" t="n">
        <f aca="false">'Campaign Total'!E17</f>
        <v>0</v>
      </c>
      <c r="F17" s="26" t="e">
        <f aca="false">'Campaign Total'!F17</f>
        <v>#N/A</v>
      </c>
      <c r="G17" s="74" t="n">
        <f aca="false">AW$131</f>
        <v>0</v>
      </c>
      <c r="H17" s="28" t="n">
        <f aca="false">IF(ISNUMBER(BL$131),BL$131,"0")</f>
        <v>0</v>
      </c>
    </row>
    <row r="18" customFormat="false" ht="20.1" hidden="false" customHeight="true" outlineLevel="0" collapsed="false">
      <c r="B18" s="23" t="s">
        <v>16</v>
      </c>
      <c r="C18" s="24" t="str">
        <f aca="false">'Campaign Total'!C18</f>
        <v/>
      </c>
      <c r="D18" s="73" t="n">
        <f aca="false">'Campaign Total'!D18</f>
        <v>0</v>
      </c>
      <c r="E18" s="72" t="n">
        <f aca="false">'Campaign Total'!E18</f>
        <v>0</v>
      </c>
      <c r="F18" s="26" t="e">
        <f aca="false">'Campaign Total'!F18</f>
        <v>#N/A</v>
      </c>
      <c r="G18" s="74" t="n">
        <f aca="false">AX$131</f>
        <v>0</v>
      </c>
      <c r="H18" s="28" t="n">
        <f aca="false">IF(ISNUMBER(BM$131),BM$131,"0")</f>
        <v>0</v>
      </c>
    </row>
    <row r="19" customFormat="false" ht="20.1" hidden="false" customHeight="true" outlineLevel="0" collapsed="false">
      <c r="B19" s="23" t="s">
        <v>16</v>
      </c>
      <c r="C19" s="24" t="str">
        <f aca="false">'Campaign Total'!C19</f>
        <v/>
      </c>
      <c r="D19" s="73" t="n">
        <f aca="false">'Campaign Total'!D19</f>
        <v>0</v>
      </c>
      <c r="E19" s="72" t="n">
        <f aca="false">'Campaign Total'!E19</f>
        <v>0</v>
      </c>
      <c r="F19" s="26" t="e">
        <f aca="false">'Campaign Total'!F19</f>
        <v>#N/A</v>
      </c>
      <c r="G19" s="74" t="n">
        <f aca="false">AY$131</f>
        <v>0</v>
      </c>
      <c r="H19" s="28" t="n">
        <f aca="false">IF(ISNUMBER(BN$131),BN$131,"0")</f>
        <v>0</v>
      </c>
    </row>
    <row r="20" customFormat="false" ht="20.1" hidden="false" customHeight="true" outlineLevel="0" collapsed="false">
      <c r="B20" s="23" t="s">
        <v>61</v>
      </c>
      <c r="C20" s="24" t="str">
        <f aca="false">'Campaign Total'!C20</f>
        <v/>
      </c>
      <c r="D20" s="73" t="n">
        <f aca="false">'Campaign Total'!D20</f>
        <v>0</v>
      </c>
      <c r="E20" s="72" t="n">
        <f aca="false">'Campaign Total'!E20</f>
        <v>0</v>
      </c>
      <c r="F20" s="26" t="e">
        <f aca="false">'Campaign Total'!F20</f>
        <v>#N/A</v>
      </c>
      <c r="G20" s="74" t="n">
        <f aca="false">AZ$131</f>
        <v>0</v>
      </c>
      <c r="H20" s="28" t="n">
        <f aca="false">IF(ISNUMBER(BO$131),BO$131,"0")</f>
        <v>0</v>
      </c>
    </row>
    <row r="21" customFormat="false" ht="20.1" hidden="false" customHeight="true" outlineLevel="0" collapsed="false">
      <c r="B21" s="23" t="s">
        <v>64</v>
      </c>
      <c r="C21" s="24" t="str">
        <f aca="false">'Campaign Total'!C21</f>
        <v/>
      </c>
      <c r="D21" s="73" t="n">
        <f aca="false">'Campaign Total'!D21</f>
        <v>0</v>
      </c>
      <c r="E21" s="72" t="n">
        <f aca="false">'Campaign Total'!E21</f>
        <v>0</v>
      </c>
      <c r="F21" s="26" t="e">
        <f aca="false">'Campaign Total'!F21</f>
        <v>#N/A</v>
      </c>
      <c r="G21" s="74" t="n">
        <f aca="false">BA$131</f>
        <v>0</v>
      </c>
      <c r="H21" s="28" t="n">
        <f aca="false">IF(ISNUMBER(BP$131),BP$131,"0")</f>
        <v>0</v>
      </c>
    </row>
    <row r="22" customFormat="false" ht="20.1" hidden="false" customHeight="true" outlineLevel="0" collapsed="false">
      <c r="B22" s="23" t="s">
        <v>82</v>
      </c>
      <c r="C22" s="24" t="str">
        <f aca="false">'Campaign Total'!C22</f>
        <v/>
      </c>
      <c r="D22" s="73" t="n">
        <f aca="false">'Campaign Total'!D22</f>
        <v>0</v>
      </c>
      <c r="E22" s="72" t="n">
        <f aca="false">'Campaign Total'!E22</f>
        <v>0</v>
      </c>
      <c r="F22" s="26" t="e">
        <f aca="false">'Campaign Total'!F22</f>
        <v>#N/A</v>
      </c>
      <c r="G22" s="74" t="n">
        <f aca="false">BB$131</f>
        <v>0</v>
      </c>
      <c r="H22" s="28" t="n">
        <f aca="false">IF(ISNUMBER(BQ$131),BQ$131,"0")</f>
        <v>0</v>
      </c>
    </row>
    <row r="23" customFormat="false" ht="20.1" hidden="false" customHeight="true" outlineLevel="0" collapsed="false">
      <c r="B23" s="23" t="s">
        <v>83</v>
      </c>
      <c r="C23" s="24" t="str">
        <f aca="false">'Campaign Total'!C23</f>
        <v/>
      </c>
      <c r="D23" s="73" t="n">
        <f aca="false">'Campaign Total'!D23</f>
        <v>0</v>
      </c>
      <c r="E23" s="72" t="n">
        <f aca="false">'Campaign Total'!E23</f>
        <v>0</v>
      </c>
      <c r="F23" s="26" t="e">
        <f aca="false">'Campaign Total'!F23</f>
        <v>#N/A</v>
      </c>
      <c r="G23" s="74" t="n">
        <f aca="false">BC$131</f>
        <v>0</v>
      </c>
      <c r="H23" s="28" t="n">
        <f aca="false">IF(ISNUMBER(BR$131),BR$131,"0")</f>
        <v>0</v>
      </c>
    </row>
    <row r="24" customFormat="false" ht="20.1" hidden="false" customHeight="true" outlineLevel="0" collapsed="false">
      <c r="B24" s="23" t="s">
        <v>68</v>
      </c>
      <c r="C24" s="24" t="str">
        <f aca="false">'Campaign Total'!C24</f>
        <v/>
      </c>
      <c r="D24" s="73" t="n">
        <f aca="false">'Campaign Total'!D24</f>
        <v>0</v>
      </c>
      <c r="E24" s="72" t="n">
        <f aca="false">'Campaign Total'!E24</f>
        <v>0</v>
      </c>
      <c r="F24" s="26" t="e">
        <f aca="false">'Campaign Total'!F24</f>
        <v>#N/A</v>
      </c>
      <c r="G24" s="74" t="n">
        <f aca="false">BD$131</f>
        <v>0</v>
      </c>
      <c r="H24" s="28" t="n">
        <f aca="false">IF(ISNUMBER(BS$131),BS$131,"0")</f>
        <v>0</v>
      </c>
    </row>
    <row r="25" customFormat="false" ht="20.1" hidden="false" customHeight="true" outlineLevel="0" collapsed="false">
      <c r="B25" s="23" t="s">
        <v>70</v>
      </c>
      <c r="C25" s="24" t="str">
        <f aca="false">'Campaign Total'!C25</f>
        <v/>
      </c>
      <c r="D25" s="73" t="n">
        <f aca="false">'Campaign Total'!D25</f>
        <v>0</v>
      </c>
      <c r="E25" s="72" t="n">
        <f aca="false">'Campaign Total'!E25</f>
        <v>0</v>
      </c>
      <c r="F25" s="26" t="e">
        <f aca="false">'Campaign Total'!F25</f>
        <v>#N/A</v>
      </c>
      <c r="G25" s="74" t="n">
        <f aca="false">BE$131</f>
        <v>0</v>
      </c>
      <c r="H25" s="28" t="n">
        <f aca="false">IF(ISNUMBER(BT$131),BT$131,"0")</f>
        <v>0</v>
      </c>
    </row>
    <row r="26" customFormat="false" ht="20.1" hidden="false" customHeight="true" outlineLevel="0" collapsed="false">
      <c r="B26" s="23" t="s">
        <v>71</v>
      </c>
      <c r="C26" s="24" t="str">
        <f aca="false">'Campaign Total'!C26</f>
        <v/>
      </c>
      <c r="D26" s="73" t="n">
        <f aca="false">'Campaign Total'!D26</f>
        <v>0</v>
      </c>
      <c r="E26" s="72" t="n">
        <f aca="false">'Campaign Total'!E26</f>
        <v>0</v>
      </c>
      <c r="F26" s="26" t="e">
        <f aca="false">'Campaign Total'!F26</f>
        <v>#N/A</v>
      </c>
      <c r="G26" s="74" t="n">
        <f aca="false">BF$131</f>
        <v>0</v>
      </c>
      <c r="H26" s="28" t="n">
        <f aca="false">IF(ISNUMBER(BU$131),BU$131,"0")</f>
        <v>0</v>
      </c>
    </row>
    <row r="27" customFormat="false" ht="20.1" hidden="false" customHeight="true" outlineLevel="0" collapsed="false">
      <c r="B27" s="23" t="s">
        <v>72</v>
      </c>
      <c r="C27" s="24" t="str">
        <f aca="false">'Campaign Total'!C27</f>
        <v/>
      </c>
      <c r="D27" s="73" t="n">
        <f aca="false">'Campaign Total'!D27</f>
        <v>0</v>
      </c>
      <c r="E27" s="72" t="n">
        <f aca="false">'Campaign Total'!E27</f>
        <v>0</v>
      </c>
      <c r="F27" s="26" t="e">
        <f aca="false">'Campaign Total'!F27</f>
        <v>#N/A</v>
      </c>
      <c r="G27" s="74" t="n">
        <f aca="false">BG$131</f>
        <v>0</v>
      </c>
      <c r="H27" s="28" t="n">
        <f aca="false">IF(ISNUMBER(BV$131),BV$131,"0")</f>
        <v>0</v>
      </c>
    </row>
    <row r="28" customFormat="false" ht="20.1" hidden="false" customHeight="true" outlineLevel="0" collapsed="false">
      <c r="B28" s="23" t="s">
        <v>73</v>
      </c>
      <c r="C28" s="24" t="str">
        <f aca="false">'Campaign Total'!C28</f>
        <v/>
      </c>
      <c r="D28" s="73" t="n">
        <f aca="false">'Campaign Total'!D28</f>
        <v>0</v>
      </c>
      <c r="E28" s="72" t="n">
        <f aca="false">'Campaign Total'!E28</f>
        <v>0</v>
      </c>
      <c r="F28" s="26" t="e">
        <f aca="false">'Campaign Total'!F28</f>
        <v>#N/A</v>
      </c>
      <c r="G28" s="74" t="n">
        <f aca="false">BH$131</f>
        <v>0</v>
      </c>
      <c r="H28" s="28" t="n">
        <f aca="false">IF(ISNUMBER(BW$131),BW$131,"0")</f>
        <v>0</v>
      </c>
    </row>
    <row r="29" customFormat="false" ht="17.25" hidden="false" customHeight="false" outlineLevel="0" collapsed="false">
      <c r="C29" s="5"/>
      <c r="G29" s="75" t="n">
        <f aca="false">SUM(G14:G28)</f>
        <v>0</v>
      </c>
      <c r="H29" s="30" t="n">
        <f aca="false">SUM(H14:H28)</f>
        <v>0</v>
      </c>
    </row>
    <row r="30" customFormat="false" ht="17.25" hidden="false" customHeight="false" outlineLevel="0" collapsed="false">
      <c r="C30" s="5"/>
      <c r="H30" s="31"/>
    </row>
    <row r="31" customFormat="false" ht="17.25" hidden="false" customHeight="false" outlineLevel="0" collapsed="false">
      <c r="C31" s="5"/>
      <c r="G31" s="24" t="s">
        <v>26</v>
      </c>
      <c r="H31" s="76" t="n">
        <f aca="false">'Campaign Total'!H32</f>
        <v>0</v>
      </c>
    </row>
    <row r="32" customFormat="false" ht="17.25" hidden="false" customHeight="false" outlineLevel="0" collapsed="false">
      <c r="C32" s="5"/>
      <c r="G32" s="24" t="s">
        <v>27</v>
      </c>
      <c r="H32" s="33" t="n">
        <f aca="false">H29-H29*H31</f>
        <v>0</v>
      </c>
    </row>
    <row r="33" customFormat="false" ht="18" hidden="false" customHeight="false" outlineLevel="0" collapsed="false"/>
    <row r="34" customFormat="false" ht="20.25" hidden="false" customHeight="false" outlineLevel="0" collapsed="false">
      <c r="N34" s="77" t="s">
        <v>41</v>
      </c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9"/>
    </row>
    <row r="35" customFormat="false" ht="20.25" hidden="false" customHeight="false" outlineLevel="0" collapsed="false">
      <c r="B35" s="80" t="s">
        <v>84</v>
      </c>
      <c r="C35" s="80"/>
      <c r="D35" s="80"/>
      <c r="E35" s="80"/>
      <c r="F35" s="80"/>
      <c r="G35" s="80"/>
      <c r="H35" s="80"/>
      <c r="I35" s="81"/>
      <c r="J35" s="80"/>
      <c r="M35" s="82"/>
      <c r="N35" s="83" t="n">
        <v>31</v>
      </c>
      <c r="O35" s="83"/>
      <c r="P35" s="83"/>
      <c r="Q35" s="83"/>
      <c r="R35" s="84" t="n">
        <f aca="false">N35+1</f>
        <v>32</v>
      </c>
      <c r="S35" s="84"/>
      <c r="T35" s="84"/>
      <c r="U35" s="84"/>
      <c r="V35" s="84"/>
      <c r="W35" s="84"/>
      <c r="X35" s="84"/>
      <c r="Y35" s="84" t="n">
        <f aca="false">R35+1</f>
        <v>33</v>
      </c>
      <c r="Z35" s="84"/>
      <c r="AA35" s="84"/>
      <c r="AB35" s="84"/>
      <c r="AC35" s="84"/>
      <c r="AD35" s="84"/>
      <c r="AE35" s="84"/>
      <c r="AF35" s="84" t="n">
        <f aca="false">Y35+1</f>
        <v>34</v>
      </c>
      <c r="AG35" s="84"/>
      <c r="AH35" s="84"/>
      <c r="AI35" s="84"/>
      <c r="AJ35" s="84"/>
      <c r="AK35" s="84"/>
      <c r="AL35" s="84"/>
      <c r="AM35" s="85" t="n">
        <f aca="false">AF35+1</f>
        <v>35</v>
      </c>
      <c r="AN35" s="85"/>
      <c r="AO35" s="85"/>
      <c r="AP35" s="85"/>
      <c r="AQ35" s="85"/>
      <c r="AR35" s="85"/>
      <c r="AS35" s="86"/>
      <c r="AT35" s="87"/>
      <c r="AU35" s="88"/>
    </row>
    <row r="36" s="93" customFormat="true" ht="43.5" hidden="false" customHeight="true" outlineLevel="0" collapsed="false">
      <c r="A36" s="89"/>
      <c r="B36" s="90" t="s">
        <v>85</v>
      </c>
      <c r="C36" s="90" t="s">
        <v>86</v>
      </c>
      <c r="D36" s="91" t="s">
        <v>87</v>
      </c>
      <c r="E36" s="91" t="s">
        <v>88</v>
      </c>
      <c r="F36" s="91" t="s">
        <v>89</v>
      </c>
      <c r="G36" s="91" t="s">
        <v>90</v>
      </c>
      <c r="H36" s="91" t="s">
        <v>91</v>
      </c>
      <c r="I36" s="91" t="s">
        <v>92</v>
      </c>
      <c r="J36" s="91" t="s">
        <v>93</v>
      </c>
      <c r="K36" s="92" t="s">
        <v>14</v>
      </c>
      <c r="L36" s="92" t="s">
        <v>94</v>
      </c>
      <c r="N36" s="94" t="n">
        <v>1</v>
      </c>
      <c r="O36" s="94" t="n">
        <f aca="false">N36+1</f>
        <v>2</v>
      </c>
      <c r="P36" s="95" t="n">
        <f aca="false">O36+1</f>
        <v>3</v>
      </c>
      <c r="Q36" s="95" t="n">
        <f aca="false">P36+1</f>
        <v>4</v>
      </c>
      <c r="R36" s="94" t="n">
        <f aca="false">Q36+1</f>
        <v>5</v>
      </c>
      <c r="S36" s="94" t="n">
        <f aca="false">R36+1</f>
        <v>6</v>
      </c>
      <c r="T36" s="94" t="n">
        <f aca="false">S36+1</f>
        <v>7</v>
      </c>
      <c r="U36" s="94" t="n">
        <f aca="false">T36+1</f>
        <v>8</v>
      </c>
      <c r="V36" s="94" t="n">
        <f aca="false">U36+1</f>
        <v>9</v>
      </c>
      <c r="W36" s="95" t="n">
        <f aca="false">V36+1</f>
        <v>10</v>
      </c>
      <c r="X36" s="95" t="n">
        <f aca="false">W36+1</f>
        <v>11</v>
      </c>
      <c r="Y36" s="94" t="n">
        <f aca="false">X36+1</f>
        <v>12</v>
      </c>
      <c r="Z36" s="94" t="n">
        <f aca="false">Y36+1</f>
        <v>13</v>
      </c>
      <c r="AA36" s="94" t="n">
        <f aca="false">Z36+1</f>
        <v>14</v>
      </c>
      <c r="AB36" s="94" t="n">
        <f aca="false">AA36+1</f>
        <v>15</v>
      </c>
      <c r="AC36" s="94" t="n">
        <f aca="false">AB36+1</f>
        <v>16</v>
      </c>
      <c r="AD36" s="95" t="n">
        <f aca="false">AC36+1</f>
        <v>17</v>
      </c>
      <c r="AE36" s="95" t="n">
        <f aca="false">AD36+1</f>
        <v>18</v>
      </c>
      <c r="AF36" s="94" t="n">
        <f aca="false">AE36+1</f>
        <v>19</v>
      </c>
      <c r="AG36" s="94" t="n">
        <f aca="false">AF36+1</f>
        <v>20</v>
      </c>
      <c r="AH36" s="94" t="n">
        <f aca="false">AG36+1</f>
        <v>21</v>
      </c>
      <c r="AI36" s="94" t="n">
        <f aca="false">AH36+1</f>
        <v>22</v>
      </c>
      <c r="AJ36" s="94" t="n">
        <f aca="false">AI36+1</f>
        <v>23</v>
      </c>
      <c r="AK36" s="95" t="n">
        <f aca="false">AJ36+1</f>
        <v>24</v>
      </c>
      <c r="AL36" s="95" t="n">
        <f aca="false">AK36+1</f>
        <v>25</v>
      </c>
      <c r="AM36" s="94" t="n">
        <f aca="false">AL36+1</f>
        <v>26</v>
      </c>
      <c r="AN36" s="94" t="n">
        <f aca="false">AM36+1</f>
        <v>27</v>
      </c>
      <c r="AO36" s="94" t="n">
        <f aca="false">AN36+1</f>
        <v>28</v>
      </c>
      <c r="AP36" s="94" t="n">
        <f aca="false">AO36+1</f>
        <v>29</v>
      </c>
      <c r="AQ36" s="94" t="n">
        <f aca="false">AP36+1</f>
        <v>30</v>
      </c>
      <c r="AR36" s="95" t="n">
        <f aca="false">AQ36+1</f>
        <v>31</v>
      </c>
      <c r="AS36" s="96"/>
      <c r="AT36" s="97" t="s">
        <v>95</v>
      </c>
      <c r="AU36" s="97" t="s">
        <v>96</v>
      </c>
      <c r="AV36" s="97" t="s">
        <v>97</v>
      </c>
      <c r="AW36" s="97" t="s">
        <v>98</v>
      </c>
      <c r="AX36" s="97" t="s">
        <v>99</v>
      </c>
      <c r="AY36" s="97" t="s">
        <v>100</v>
      </c>
      <c r="AZ36" s="97" t="s">
        <v>101</v>
      </c>
      <c r="BA36" s="97" t="s">
        <v>102</v>
      </c>
      <c r="BB36" s="97" t="s">
        <v>103</v>
      </c>
      <c r="BC36" s="97" t="s">
        <v>104</v>
      </c>
      <c r="BD36" s="97" t="s">
        <v>105</v>
      </c>
      <c r="BE36" s="97" t="s">
        <v>106</v>
      </c>
      <c r="BF36" s="97" t="s">
        <v>107</v>
      </c>
      <c r="BG36" s="97" t="s">
        <v>108</v>
      </c>
      <c r="BH36" s="97" t="s">
        <v>109</v>
      </c>
      <c r="BI36" s="97" t="s">
        <v>110</v>
      </c>
      <c r="BJ36" s="97" t="s">
        <v>111</v>
      </c>
      <c r="BK36" s="97" t="s">
        <v>112</v>
      </c>
      <c r="BL36" s="97" t="s">
        <v>113</v>
      </c>
      <c r="BM36" s="97" t="s">
        <v>114</v>
      </c>
      <c r="BN36" s="97" t="s">
        <v>115</v>
      </c>
      <c r="BO36" s="97" t="s">
        <v>116</v>
      </c>
      <c r="BP36" s="97" t="s">
        <v>117</v>
      </c>
      <c r="BQ36" s="97" t="s">
        <v>118</v>
      </c>
      <c r="BR36" s="97" t="s">
        <v>119</v>
      </c>
      <c r="BS36" s="97" t="s">
        <v>120</v>
      </c>
      <c r="BT36" s="97" t="s">
        <v>121</v>
      </c>
      <c r="BU36" s="97" t="s">
        <v>122</v>
      </c>
      <c r="BV36" s="97" t="s">
        <v>123</v>
      </c>
      <c r="BW36" s="97" t="s">
        <v>124</v>
      </c>
    </row>
    <row r="37" customFormat="false" ht="20.1" hidden="false" customHeight="true" outlineLevel="0" collapsed="false">
      <c r="A37" s="98"/>
      <c r="B37" s="99" t="s">
        <v>125</v>
      </c>
      <c r="C37" s="99" t="n">
        <v>0.229166666666667</v>
      </c>
      <c r="D37" s="100" t="s">
        <v>126</v>
      </c>
      <c r="E37" s="100" t="s">
        <v>126</v>
      </c>
      <c r="F37" s="100" t="s">
        <v>126</v>
      </c>
      <c r="G37" s="100" t="s">
        <v>126</v>
      </c>
      <c r="H37" s="100" t="s">
        <v>126</v>
      </c>
      <c r="I37" s="101"/>
      <c r="J37" s="101"/>
      <c r="K37" s="102"/>
      <c r="L37" s="103"/>
      <c r="N37" s="104"/>
      <c r="O37" s="104"/>
      <c r="P37" s="105"/>
      <c r="Q37" s="105"/>
      <c r="R37" s="104"/>
      <c r="S37" s="104"/>
      <c r="T37" s="104"/>
      <c r="U37" s="104"/>
      <c r="V37" s="104"/>
      <c r="W37" s="105"/>
      <c r="X37" s="105"/>
      <c r="Y37" s="104"/>
      <c r="Z37" s="104"/>
      <c r="AA37" s="104"/>
      <c r="AB37" s="104"/>
      <c r="AC37" s="104"/>
      <c r="AD37" s="105"/>
      <c r="AE37" s="105"/>
      <c r="AF37" s="104"/>
      <c r="AG37" s="104"/>
      <c r="AH37" s="104"/>
      <c r="AI37" s="104"/>
      <c r="AJ37" s="104"/>
      <c r="AK37" s="105"/>
      <c r="AL37" s="105"/>
      <c r="AM37" s="104"/>
      <c r="AN37" s="104"/>
      <c r="AO37" s="104"/>
      <c r="AP37" s="104"/>
      <c r="AQ37" s="104"/>
      <c r="AR37" s="105"/>
      <c r="AS37" s="106"/>
      <c r="AT37" s="107" t="n">
        <f aca="false">COUNTIF($N37:$AR37,"a")</f>
        <v>0</v>
      </c>
      <c r="AU37" s="107" t="n">
        <f aca="false">COUNTIF($N37:$AR37,"b")</f>
        <v>0</v>
      </c>
      <c r="AV37" s="107" t="n">
        <f aca="false">COUNTIF($N37:$AR37,"c")</f>
        <v>0</v>
      </c>
      <c r="AW37" s="107" t="n">
        <f aca="false">COUNTIF($N37:$AR37,"d")</f>
        <v>0</v>
      </c>
      <c r="AX37" s="107" t="n">
        <f aca="false">COUNTIF($N37:$AR37,"e")</f>
        <v>0</v>
      </c>
      <c r="AY37" s="107" t="n">
        <f aca="false">COUNTIF($N37:$AR37,"f")</f>
        <v>0</v>
      </c>
      <c r="AZ37" s="107" t="n">
        <f aca="false">COUNTIF($N37:$AR37,"g")</f>
        <v>0</v>
      </c>
      <c r="BA37" s="107" t="n">
        <f aca="false">COUNTIF($N37:$AR37,"h")</f>
        <v>0</v>
      </c>
      <c r="BB37" s="107" t="n">
        <f aca="false">COUNTIF($N37:$AR37,"i")</f>
        <v>0</v>
      </c>
      <c r="BC37" s="107" t="n">
        <f aca="false">COUNTIF($N37:$AR37,"j")</f>
        <v>0</v>
      </c>
      <c r="BD37" s="107" t="n">
        <f aca="false">COUNTIF($N37:$AR37,"k")</f>
        <v>0</v>
      </c>
      <c r="BE37" s="107" t="n">
        <f aca="false">COUNTIF($N37:$AR37,"l")</f>
        <v>0</v>
      </c>
      <c r="BF37" s="107" t="n">
        <f aca="false">COUNTIF($N37:$AR37,"m")</f>
        <v>0</v>
      </c>
      <c r="BG37" s="107" t="n">
        <f aca="false">COUNTIF($N37:$AR37,"n")</f>
        <v>0</v>
      </c>
      <c r="BH37" s="107" t="n">
        <f aca="false">COUNTIF($N37:$AR37,"o")</f>
        <v>0</v>
      </c>
      <c r="BI37" s="107" t="str">
        <f aca="false">IF(AT37&gt;0,($J37*AT37*$F$14),"0")</f>
        <v>0</v>
      </c>
      <c r="BJ37" s="107" t="str">
        <f aca="false">IF(AU37&gt;0,($J37*AU37*$F$15),"0")</f>
        <v>0</v>
      </c>
      <c r="BK37" s="107" t="str">
        <f aca="false">IF(AV37&gt;0,($J37*AV37*$F$16),"0")</f>
        <v>0</v>
      </c>
      <c r="BL37" s="107" t="str">
        <f aca="false">IF(AW37&gt;0,($J37*AW37*$F$17),"0")</f>
        <v>0</v>
      </c>
      <c r="BM37" s="107" t="str">
        <f aca="false">IF(AX37&gt;0,($J37*AX37*$F$17),"0")</f>
        <v>0</v>
      </c>
      <c r="BN37" s="107" t="str">
        <f aca="false">IF(AY37&gt;0,($J37*AY37*$F$19),"0")</f>
        <v>0</v>
      </c>
      <c r="BO37" s="107" t="str">
        <f aca="false">IF(AZ37&gt;0,($J37*AZ37*$F$20),"0")</f>
        <v>0</v>
      </c>
      <c r="BP37" s="107" t="str">
        <f aca="false">IF(BA37&gt;0,($J37*BA37*$F$21),"0")</f>
        <v>0</v>
      </c>
      <c r="BQ37" s="107" t="str">
        <f aca="false">IF(BB37&gt;0,($J37*BB37*$F$22),"0")</f>
        <v>0</v>
      </c>
      <c r="BR37" s="107" t="str">
        <f aca="false">IF(BC37&gt;0,($J37*BC37*$F$23),"0")</f>
        <v>0</v>
      </c>
      <c r="BS37" s="107" t="str">
        <f aca="false">IF(BD37&gt;0,($J37*BD37*$F$24),"0")</f>
        <v>0</v>
      </c>
      <c r="BT37" s="107" t="str">
        <f aca="false">IF(BE37&gt;0,($J37*BE37*$F$25),"0")</f>
        <v>0</v>
      </c>
      <c r="BU37" s="107" t="str">
        <f aca="false">IF(BF37&gt;0,($J37*BF37*$F$26),"0")</f>
        <v>0</v>
      </c>
      <c r="BV37" s="107" t="str">
        <f aca="false">IF(BG37&gt;0,($J37*BG37*$F$27),"0")</f>
        <v>0</v>
      </c>
      <c r="BW37" s="107" t="str">
        <f aca="false">IF(BH37&gt;0,($J37*BH37*$F$28),"0")</f>
        <v>0</v>
      </c>
    </row>
    <row r="38" customFormat="false" ht="20.1" hidden="false" customHeight="true" outlineLevel="0" collapsed="false">
      <c r="A38" s="108"/>
      <c r="B38" s="109" t="s">
        <v>127</v>
      </c>
      <c r="C38" s="109" t="n">
        <v>0.253472222222222</v>
      </c>
      <c r="D38" s="110" t="s">
        <v>128</v>
      </c>
      <c r="E38" s="110" t="s">
        <v>129</v>
      </c>
      <c r="F38" s="110" t="s">
        <v>130</v>
      </c>
      <c r="G38" s="110" t="s">
        <v>131</v>
      </c>
      <c r="H38" s="110" t="s">
        <v>132</v>
      </c>
      <c r="I38" s="111" t="n">
        <v>70</v>
      </c>
      <c r="J38" s="111" t="n">
        <f aca="false">$I38*'Campaign Total'!$F$45</f>
        <v>56</v>
      </c>
      <c r="K38" s="102" t="n">
        <f aca="false">SUM(AT38:BH38)</f>
        <v>0</v>
      </c>
      <c r="L38" s="103" t="n">
        <f aca="false">SUM(BI38:BW38)</f>
        <v>0</v>
      </c>
      <c r="N38" s="112"/>
      <c r="O38" s="112"/>
      <c r="P38" s="105"/>
      <c r="Q38" s="105"/>
      <c r="R38" s="112"/>
      <c r="S38" s="112"/>
      <c r="T38" s="112"/>
      <c r="U38" s="112"/>
      <c r="V38" s="112"/>
      <c r="W38" s="105"/>
      <c r="X38" s="105"/>
      <c r="Y38" s="112"/>
      <c r="Z38" s="112"/>
      <c r="AA38" s="112"/>
      <c r="AB38" s="112"/>
      <c r="AC38" s="112"/>
      <c r="AD38" s="105"/>
      <c r="AE38" s="105"/>
      <c r="AF38" s="112"/>
      <c r="AG38" s="112"/>
      <c r="AH38" s="112"/>
      <c r="AI38" s="112"/>
      <c r="AJ38" s="112"/>
      <c r="AK38" s="105"/>
      <c r="AL38" s="105"/>
      <c r="AM38" s="112"/>
      <c r="AN38" s="112"/>
      <c r="AO38" s="112"/>
      <c r="AP38" s="112"/>
      <c r="AQ38" s="112"/>
      <c r="AR38" s="105"/>
      <c r="AS38" s="106"/>
      <c r="AT38" s="107" t="n">
        <f aca="false">COUNTIF($N38:$AR38,"a")</f>
        <v>0</v>
      </c>
      <c r="AU38" s="107" t="n">
        <f aca="false">COUNTIF($N38:$AR38,"b")</f>
        <v>0</v>
      </c>
      <c r="AV38" s="107" t="n">
        <f aca="false">COUNTIF($N38:$AR38,"c")</f>
        <v>0</v>
      </c>
      <c r="AW38" s="107" t="n">
        <f aca="false">COUNTIF($N38:$AR38,"d")</f>
        <v>0</v>
      </c>
      <c r="AX38" s="107" t="n">
        <f aca="false">COUNTIF($N38:$AR38,"e")</f>
        <v>0</v>
      </c>
      <c r="AY38" s="107" t="n">
        <f aca="false">COUNTIF($N38:$AR38,"f")</f>
        <v>0</v>
      </c>
      <c r="AZ38" s="107" t="n">
        <f aca="false">COUNTIF($N38:$AR38,"g")</f>
        <v>0</v>
      </c>
      <c r="BA38" s="107" t="n">
        <f aca="false">COUNTIF($N38:$AR38,"h")</f>
        <v>0</v>
      </c>
      <c r="BB38" s="107" t="n">
        <f aca="false">COUNTIF($N38:$AR38,"i")</f>
        <v>0</v>
      </c>
      <c r="BC38" s="107" t="n">
        <f aca="false">COUNTIF($N38:$AR38,"j")</f>
        <v>0</v>
      </c>
      <c r="BD38" s="107" t="n">
        <f aca="false">COUNTIF($N38:$AR38,"k")</f>
        <v>0</v>
      </c>
      <c r="BE38" s="107" t="n">
        <f aca="false">COUNTIF($N38:$AR38,"l")</f>
        <v>0</v>
      </c>
      <c r="BF38" s="107" t="n">
        <f aca="false">COUNTIF($N38:$AR38,"m")</f>
        <v>0</v>
      </c>
      <c r="BG38" s="107" t="n">
        <f aca="false">COUNTIF($N38:$AR38,"n")</f>
        <v>0</v>
      </c>
      <c r="BH38" s="107" t="n">
        <f aca="false">COUNTIF($N38:$AR38,"o")</f>
        <v>0</v>
      </c>
      <c r="BI38" s="107" t="str">
        <f aca="false">IF(AT38&gt;0,($J38*AT38*$F$14),"0")</f>
        <v>0</v>
      </c>
      <c r="BJ38" s="107" t="str">
        <f aca="false">IF(AU38&gt;0,($J38*AU38*$F$15),"0")</f>
        <v>0</v>
      </c>
      <c r="BK38" s="107" t="str">
        <f aca="false">IF(AV38&gt;0,($J38*AV38*$F$16),"0")</f>
        <v>0</v>
      </c>
      <c r="BL38" s="107" t="str">
        <f aca="false">IF(AW38&gt;0,($J38*AW38*$F$17),"0")</f>
        <v>0</v>
      </c>
      <c r="BM38" s="107" t="str">
        <f aca="false">IF(AX38&gt;0,($J38*AX38*$F$17),"0")</f>
        <v>0</v>
      </c>
      <c r="BN38" s="107" t="str">
        <f aca="false">IF(AY38&gt;0,($J38*AY38*$F$19),"0")</f>
        <v>0</v>
      </c>
      <c r="BO38" s="107" t="str">
        <f aca="false">IF(AZ38&gt;0,($J38*AZ38*$F$20),"0")</f>
        <v>0</v>
      </c>
      <c r="BP38" s="107" t="str">
        <f aca="false">IF(BA38&gt;0,($J38*BA38*$F$21),"0")</f>
        <v>0</v>
      </c>
      <c r="BQ38" s="107" t="str">
        <f aca="false">IF(BB38&gt;0,($J38*BB38*$F$22),"0")</f>
        <v>0</v>
      </c>
      <c r="BR38" s="107" t="str">
        <f aca="false">IF(BC38&gt;0,($J38*BC38*$F$23),"0")</f>
        <v>0</v>
      </c>
      <c r="BS38" s="107" t="str">
        <f aca="false">IF(BD38&gt;0,($J38*BD38*$F$24),"0")</f>
        <v>0</v>
      </c>
      <c r="BT38" s="107" t="str">
        <f aca="false">IF(BE38&gt;0,($J38*BE38*$F$25),"0")</f>
        <v>0</v>
      </c>
      <c r="BU38" s="107" t="str">
        <f aca="false">IF(BF38&gt;0,($J38*BF38*$F$26),"0")</f>
        <v>0</v>
      </c>
      <c r="BV38" s="107" t="str">
        <f aca="false">IF(BG38&gt;0,($J38*BG38*$F$27),"0")</f>
        <v>0</v>
      </c>
      <c r="BW38" s="107" t="str">
        <f aca="false">IF(BH38&gt;0,($J38*BH38*$F$28),"0")</f>
        <v>0</v>
      </c>
    </row>
    <row r="39" customFormat="false" ht="20.1" hidden="false" customHeight="true" outlineLevel="0" collapsed="false">
      <c r="A39" s="98"/>
      <c r="B39" s="99" t="s">
        <v>125</v>
      </c>
      <c r="C39" s="99" t="n">
        <v>0.256944444444444</v>
      </c>
      <c r="D39" s="100" t="s">
        <v>133</v>
      </c>
      <c r="E39" s="100" t="s">
        <v>134</v>
      </c>
      <c r="F39" s="100" t="s">
        <v>135</v>
      </c>
      <c r="G39" s="100" t="s">
        <v>136</v>
      </c>
      <c r="H39" s="100" t="s">
        <v>137</v>
      </c>
      <c r="I39" s="101"/>
      <c r="J39" s="101"/>
      <c r="K39" s="102"/>
      <c r="L39" s="103"/>
      <c r="N39" s="104"/>
      <c r="O39" s="104"/>
      <c r="P39" s="105"/>
      <c r="Q39" s="105"/>
      <c r="R39" s="104"/>
      <c r="S39" s="104"/>
      <c r="T39" s="104"/>
      <c r="U39" s="104"/>
      <c r="V39" s="104"/>
      <c r="W39" s="105"/>
      <c r="X39" s="105"/>
      <c r="Y39" s="104"/>
      <c r="Z39" s="104"/>
      <c r="AA39" s="104"/>
      <c r="AB39" s="104"/>
      <c r="AC39" s="104"/>
      <c r="AD39" s="105"/>
      <c r="AE39" s="105"/>
      <c r="AF39" s="104"/>
      <c r="AG39" s="104"/>
      <c r="AH39" s="104"/>
      <c r="AI39" s="104"/>
      <c r="AJ39" s="104"/>
      <c r="AK39" s="105"/>
      <c r="AL39" s="105"/>
      <c r="AM39" s="104"/>
      <c r="AN39" s="104"/>
      <c r="AO39" s="104"/>
      <c r="AP39" s="104"/>
      <c r="AQ39" s="104"/>
      <c r="AR39" s="105"/>
      <c r="AS39" s="106"/>
      <c r="AT39" s="107" t="n">
        <f aca="false">COUNTIF($N39:$AR39,"a")</f>
        <v>0</v>
      </c>
      <c r="AU39" s="107" t="n">
        <f aca="false">COUNTIF($N39:$AR39,"b")</f>
        <v>0</v>
      </c>
      <c r="AV39" s="107" t="n">
        <f aca="false">COUNTIF($N39:$AR39,"c")</f>
        <v>0</v>
      </c>
      <c r="AW39" s="107" t="n">
        <f aca="false">COUNTIF($N39:$AR39,"d")</f>
        <v>0</v>
      </c>
      <c r="AX39" s="107" t="n">
        <f aca="false">COUNTIF($N39:$AR39,"e")</f>
        <v>0</v>
      </c>
      <c r="AY39" s="107" t="n">
        <f aca="false">COUNTIF($N39:$AR39,"f")</f>
        <v>0</v>
      </c>
      <c r="AZ39" s="107" t="n">
        <f aca="false">COUNTIF($N39:$AR39,"g")</f>
        <v>0</v>
      </c>
      <c r="BA39" s="107" t="n">
        <f aca="false">COUNTIF($N39:$AR39,"h")</f>
        <v>0</v>
      </c>
      <c r="BB39" s="107" t="n">
        <f aca="false">COUNTIF($N39:$AR39,"i")</f>
        <v>0</v>
      </c>
      <c r="BC39" s="107" t="n">
        <f aca="false">COUNTIF($N39:$AR39,"j")</f>
        <v>0</v>
      </c>
      <c r="BD39" s="107" t="n">
        <f aca="false">COUNTIF($N39:$AR39,"k")</f>
        <v>0</v>
      </c>
      <c r="BE39" s="107" t="n">
        <f aca="false">COUNTIF($N39:$AR39,"l")</f>
        <v>0</v>
      </c>
      <c r="BF39" s="107" t="n">
        <f aca="false">COUNTIF($N39:$AR39,"m")</f>
        <v>0</v>
      </c>
      <c r="BG39" s="107" t="n">
        <f aca="false">COUNTIF($N39:$AR39,"n")</f>
        <v>0</v>
      </c>
      <c r="BH39" s="107" t="n">
        <f aca="false">COUNTIF($N39:$AR39,"o")</f>
        <v>0</v>
      </c>
      <c r="BI39" s="107" t="str">
        <f aca="false">IF(AT39&gt;0,($J39*AT39*$F$14),"0")</f>
        <v>0</v>
      </c>
      <c r="BJ39" s="107" t="str">
        <f aca="false">IF(AU39&gt;0,($J39*AU39*$F$15),"0")</f>
        <v>0</v>
      </c>
      <c r="BK39" s="107" t="str">
        <f aca="false">IF(AV39&gt;0,($J39*AV39*$F$16),"0")</f>
        <v>0</v>
      </c>
      <c r="BL39" s="107" t="str">
        <f aca="false">IF(AW39&gt;0,($J39*AW39*$F$17),"0")</f>
        <v>0</v>
      </c>
      <c r="BM39" s="107" t="str">
        <f aca="false">IF(AX39&gt;0,($J39*AX39*$F$17),"0")</f>
        <v>0</v>
      </c>
      <c r="BN39" s="107" t="str">
        <f aca="false">IF(AY39&gt;0,($J39*AY39*$F$19),"0")</f>
        <v>0</v>
      </c>
      <c r="BO39" s="107" t="str">
        <f aca="false">IF(AZ39&gt;0,($J39*AZ39*$F$20),"0")</f>
        <v>0</v>
      </c>
      <c r="BP39" s="107" t="str">
        <f aca="false">IF(BA39&gt;0,($J39*BA39*$F$21),"0")</f>
        <v>0</v>
      </c>
      <c r="BQ39" s="107" t="str">
        <f aca="false">IF(BB39&gt;0,($J39*BB39*$F$22),"0")</f>
        <v>0</v>
      </c>
      <c r="BR39" s="107" t="str">
        <f aca="false">IF(BC39&gt;0,($J39*BC39*$F$23),"0")</f>
        <v>0</v>
      </c>
      <c r="BS39" s="107" t="str">
        <f aca="false">IF(BD39&gt;0,($J39*BD39*$F$24),"0")</f>
        <v>0</v>
      </c>
      <c r="BT39" s="107" t="str">
        <f aca="false">IF(BE39&gt;0,($J39*BE39*$F$25),"0")</f>
        <v>0</v>
      </c>
      <c r="BU39" s="107" t="str">
        <f aca="false">IF(BF39&gt;0,($J39*BF39*$F$26),"0")</f>
        <v>0</v>
      </c>
      <c r="BV39" s="107" t="str">
        <f aca="false">IF(BG39&gt;0,($J39*BG39*$F$27),"0")</f>
        <v>0</v>
      </c>
      <c r="BW39" s="107" t="str">
        <f aca="false">IF(BH39&gt;0,($J39*BH39*$F$28),"0")</f>
        <v>0</v>
      </c>
    </row>
    <row r="40" customFormat="false" ht="20.1" hidden="false" customHeight="true" outlineLevel="0" collapsed="false">
      <c r="A40" s="108"/>
      <c r="B40" s="109" t="s">
        <v>127</v>
      </c>
      <c r="C40" s="109" t="n">
        <v>0.270833333333333</v>
      </c>
      <c r="D40" s="110" t="s">
        <v>138</v>
      </c>
      <c r="E40" s="110" t="s">
        <v>139</v>
      </c>
      <c r="F40" s="110" t="s">
        <v>140</v>
      </c>
      <c r="G40" s="110" t="s">
        <v>141</v>
      </c>
      <c r="H40" s="110" t="s">
        <v>142</v>
      </c>
      <c r="I40" s="111" t="n">
        <v>83</v>
      </c>
      <c r="J40" s="111" t="n">
        <f aca="false">$I40*'Campaign Total'!$F$45</f>
        <v>66.4</v>
      </c>
      <c r="K40" s="102" t="n">
        <f aca="false">SUM(AT40:BH40)</f>
        <v>0</v>
      </c>
      <c r="L40" s="103" t="n">
        <f aca="false">SUM(BI40:BW40)</f>
        <v>0</v>
      </c>
      <c r="N40" s="112"/>
      <c r="O40" s="112"/>
      <c r="P40" s="105"/>
      <c r="Q40" s="105"/>
      <c r="R40" s="112"/>
      <c r="S40" s="112"/>
      <c r="T40" s="112"/>
      <c r="U40" s="112"/>
      <c r="V40" s="112"/>
      <c r="W40" s="105"/>
      <c r="X40" s="105"/>
      <c r="Y40" s="112"/>
      <c r="Z40" s="112"/>
      <c r="AA40" s="112"/>
      <c r="AB40" s="112"/>
      <c r="AC40" s="112"/>
      <c r="AD40" s="105"/>
      <c r="AE40" s="105"/>
      <c r="AF40" s="112"/>
      <c r="AG40" s="112"/>
      <c r="AH40" s="112"/>
      <c r="AI40" s="112"/>
      <c r="AJ40" s="112"/>
      <c r="AK40" s="105"/>
      <c r="AL40" s="105"/>
      <c r="AM40" s="112"/>
      <c r="AN40" s="112"/>
      <c r="AO40" s="112"/>
      <c r="AP40" s="112"/>
      <c r="AQ40" s="112"/>
      <c r="AR40" s="105"/>
      <c r="AS40" s="106"/>
      <c r="AT40" s="107" t="n">
        <f aca="false">COUNTIF($N40:$AR40,"a")</f>
        <v>0</v>
      </c>
      <c r="AU40" s="107" t="n">
        <f aca="false">COUNTIF($N40:$AR40,"b")</f>
        <v>0</v>
      </c>
      <c r="AV40" s="107" t="n">
        <f aca="false">COUNTIF($N40:$AR40,"c")</f>
        <v>0</v>
      </c>
      <c r="AW40" s="107" t="n">
        <f aca="false">COUNTIF($N40:$AR40,"d")</f>
        <v>0</v>
      </c>
      <c r="AX40" s="107" t="n">
        <f aca="false">COUNTIF($N40:$AR40,"e")</f>
        <v>0</v>
      </c>
      <c r="AY40" s="107" t="n">
        <f aca="false">COUNTIF($N40:$AR40,"f")</f>
        <v>0</v>
      </c>
      <c r="AZ40" s="107" t="n">
        <f aca="false">COUNTIF($N40:$AR40,"g")</f>
        <v>0</v>
      </c>
      <c r="BA40" s="107" t="n">
        <f aca="false">COUNTIF($N40:$AR40,"h")</f>
        <v>0</v>
      </c>
      <c r="BB40" s="107" t="n">
        <f aca="false">COUNTIF($N40:$AR40,"i")</f>
        <v>0</v>
      </c>
      <c r="BC40" s="107" t="n">
        <f aca="false">COUNTIF($N40:$AR40,"j")</f>
        <v>0</v>
      </c>
      <c r="BD40" s="107" t="n">
        <f aca="false">COUNTIF($N40:$AR40,"k")</f>
        <v>0</v>
      </c>
      <c r="BE40" s="107" t="n">
        <f aca="false">COUNTIF($N40:$AR40,"l")</f>
        <v>0</v>
      </c>
      <c r="BF40" s="107" t="n">
        <f aca="false">COUNTIF($N40:$AR40,"m")</f>
        <v>0</v>
      </c>
      <c r="BG40" s="107" t="n">
        <f aca="false">COUNTIF($N40:$AR40,"n")</f>
        <v>0</v>
      </c>
      <c r="BH40" s="107" t="n">
        <f aca="false">COUNTIF($N40:$AR40,"o")</f>
        <v>0</v>
      </c>
      <c r="BI40" s="107" t="str">
        <f aca="false">IF(AT40&gt;0,($J40*AT40*$F$14),"0")</f>
        <v>0</v>
      </c>
      <c r="BJ40" s="107" t="str">
        <f aca="false">IF(AU40&gt;0,($J40*AU40*$F$15),"0")</f>
        <v>0</v>
      </c>
      <c r="BK40" s="107" t="str">
        <f aca="false">IF(AV40&gt;0,($J40*AV40*$F$16),"0")</f>
        <v>0</v>
      </c>
      <c r="BL40" s="107" t="str">
        <f aca="false">IF(AW40&gt;0,($J40*AW40*$F$17),"0")</f>
        <v>0</v>
      </c>
      <c r="BM40" s="107" t="str">
        <f aca="false">IF(AX40&gt;0,($J40*AX40*$F$17),"0")</f>
        <v>0</v>
      </c>
      <c r="BN40" s="107" t="str">
        <f aca="false">IF(AY40&gt;0,($J40*AY40*$F$19),"0")</f>
        <v>0</v>
      </c>
      <c r="BO40" s="107" t="str">
        <f aca="false">IF(AZ40&gt;0,($J40*AZ40*$F$20),"0")</f>
        <v>0</v>
      </c>
      <c r="BP40" s="107" t="str">
        <f aca="false">IF(BA40&gt;0,($J40*BA40*$F$21),"0")</f>
        <v>0</v>
      </c>
      <c r="BQ40" s="107" t="str">
        <f aca="false">IF(BB40&gt;0,($J40*BB40*$F$22),"0")</f>
        <v>0</v>
      </c>
      <c r="BR40" s="107" t="str">
        <f aca="false">IF(BC40&gt;0,($J40*BC40*$F$23),"0")</f>
        <v>0</v>
      </c>
      <c r="BS40" s="107" t="str">
        <f aca="false">IF(BD40&gt;0,($J40*BD40*$F$24),"0")</f>
        <v>0</v>
      </c>
      <c r="BT40" s="107" t="str">
        <f aca="false">IF(BE40&gt;0,($J40*BE40*$F$25),"0")</f>
        <v>0</v>
      </c>
      <c r="BU40" s="107" t="str">
        <f aca="false">IF(BF40&gt;0,($J40*BF40*$F$26),"0")</f>
        <v>0</v>
      </c>
      <c r="BV40" s="107" t="str">
        <f aca="false">IF(BG40&gt;0,($J40*BG40*$F$27),"0")</f>
        <v>0</v>
      </c>
      <c r="BW40" s="107" t="str">
        <f aca="false">IF(BH40&gt;0,($J40*BH40*$F$28),"0")</f>
        <v>0</v>
      </c>
    </row>
    <row r="41" customFormat="false" ht="20.1" hidden="false" customHeight="true" outlineLevel="0" collapsed="false">
      <c r="A41" s="98"/>
      <c r="B41" s="99" t="s">
        <v>125</v>
      </c>
      <c r="C41" s="99" t="n">
        <v>0.291666666666667</v>
      </c>
      <c r="D41" s="113" t="s">
        <v>143</v>
      </c>
      <c r="E41" s="113"/>
      <c r="F41" s="113"/>
      <c r="G41" s="113"/>
      <c r="H41" s="113"/>
      <c r="I41" s="101"/>
      <c r="J41" s="101"/>
      <c r="K41" s="102"/>
      <c r="L41" s="103"/>
      <c r="N41" s="104"/>
      <c r="O41" s="104"/>
      <c r="P41" s="105"/>
      <c r="Q41" s="105"/>
      <c r="R41" s="104"/>
      <c r="S41" s="104"/>
      <c r="T41" s="104"/>
      <c r="U41" s="104"/>
      <c r="V41" s="104"/>
      <c r="W41" s="105"/>
      <c r="X41" s="105"/>
      <c r="Y41" s="104"/>
      <c r="Z41" s="104"/>
      <c r="AA41" s="104"/>
      <c r="AB41" s="104"/>
      <c r="AC41" s="104"/>
      <c r="AD41" s="105"/>
      <c r="AE41" s="105"/>
      <c r="AF41" s="104"/>
      <c r="AG41" s="104"/>
      <c r="AH41" s="104"/>
      <c r="AI41" s="104"/>
      <c r="AJ41" s="104"/>
      <c r="AK41" s="105"/>
      <c r="AL41" s="105"/>
      <c r="AM41" s="104"/>
      <c r="AN41" s="104"/>
      <c r="AO41" s="104"/>
      <c r="AP41" s="104"/>
      <c r="AQ41" s="104"/>
      <c r="AR41" s="105"/>
      <c r="AS41" s="106"/>
      <c r="AT41" s="107" t="n">
        <f aca="false">COUNTIF($N41:$AR41,"a")</f>
        <v>0</v>
      </c>
      <c r="AU41" s="107" t="n">
        <f aca="false">COUNTIF($N41:$AR41,"b")</f>
        <v>0</v>
      </c>
      <c r="AV41" s="107" t="n">
        <f aca="false">COUNTIF($N41:$AR41,"c")</f>
        <v>0</v>
      </c>
      <c r="AW41" s="107" t="n">
        <f aca="false">COUNTIF($N41:$AR41,"d")</f>
        <v>0</v>
      </c>
      <c r="AX41" s="107" t="n">
        <f aca="false">COUNTIF($N41:$AR41,"e")</f>
        <v>0</v>
      </c>
      <c r="AY41" s="107" t="n">
        <f aca="false">COUNTIF($N41:$AR41,"f")</f>
        <v>0</v>
      </c>
      <c r="AZ41" s="107" t="n">
        <f aca="false">COUNTIF($N41:$AR41,"g")</f>
        <v>0</v>
      </c>
      <c r="BA41" s="107" t="n">
        <f aca="false">COUNTIF($N41:$AR41,"h")</f>
        <v>0</v>
      </c>
      <c r="BB41" s="107" t="n">
        <f aca="false">COUNTIF($N41:$AR41,"i")</f>
        <v>0</v>
      </c>
      <c r="BC41" s="107" t="n">
        <f aca="false">COUNTIF($N41:$AR41,"j")</f>
        <v>0</v>
      </c>
      <c r="BD41" s="107" t="n">
        <f aca="false">COUNTIF($N41:$AR41,"k")</f>
        <v>0</v>
      </c>
      <c r="BE41" s="107" t="n">
        <f aca="false">COUNTIF($N41:$AR41,"l")</f>
        <v>0</v>
      </c>
      <c r="BF41" s="107" t="n">
        <f aca="false">COUNTIF($N41:$AR41,"m")</f>
        <v>0</v>
      </c>
      <c r="BG41" s="107" t="n">
        <f aca="false">COUNTIF($N41:$AR41,"n")</f>
        <v>0</v>
      </c>
      <c r="BH41" s="107" t="n">
        <f aca="false">COUNTIF($N41:$AR41,"o")</f>
        <v>0</v>
      </c>
      <c r="BI41" s="107" t="str">
        <f aca="false">IF(AT41&gt;0,($J41*AT41*$F$14),"0")</f>
        <v>0</v>
      </c>
      <c r="BJ41" s="107" t="str">
        <f aca="false">IF(AU41&gt;0,($J41*AU41*$F$15),"0")</f>
        <v>0</v>
      </c>
      <c r="BK41" s="107" t="str">
        <f aca="false">IF(AV41&gt;0,($J41*AV41*$F$16),"0")</f>
        <v>0</v>
      </c>
      <c r="BL41" s="107" t="str">
        <f aca="false">IF(AW41&gt;0,($J41*AW41*$F$17),"0")</f>
        <v>0</v>
      </c>
      <c r="BM41" s="107" t="str">
        <f aca="false">IF(AX41&gt;0,($J41*AX41*$F$17),"0")</f>
        <v>0</v>
      </c>
      <c r="BN41" s="107" t="str">
        <f aca="false">IF(AY41&gt;0,($J41*AY41*$F$19),"0")</f>
        <v>0</v>
      </c>
      <c r="BO41" s="107" t="str">
        <f aca="false">IF(AZ41&gt;0,($J41*AZ41*$F$20),"0")</f>
        <v>0</v>
      </c>
      <c r="BP41" s="107" t="str">
        <f aca="false">IF(BA41&gt;0,($J41*BA41*$F$21),"0")</f>
        <v>0</v>
      </c>
      <c r="BQ41" s="107" t="str">
        <f aca="false">IF(BB41&gt;0,($J41*BB41*$F$22),"0")</f>
        <v>0</v>
      </c>
      <c r="BR41" s="107" t="str">
        <f aca="false">IF(BC41&gt;0,($J41*BC41*$F$23),"0")</f>
        <v>0</v>
      </c>
      <c r="BS41" s="107" t="str">
        <f aca="false">IF(BD41&gt;0,($J41*BD41*$F$24),"0")</f>
        <v>0</v>
      </c>
      <c r="BT41" s="107" t="str">
        <f aca="false">IF(BE41&gt;0,($J41*BE41*$F$25),"0")</f>
        <v>0</v>
      </c>
      <c r="BU41" s="107" t="str">
        <f aca="false">IF(BF41&gt;0,($J41*BF41*$F$26),"0")</f>
        <v>0</v>
      </c>
      <c r="BV41" s="107" t="str">
        <f aca="false">IF(BG41&gt;0,($J41*BG41*$F$27),"0")</f>
        <v>0</v>
      </c>
      <c r="BW41" s="107" t="str">
        <f aca="false">IF(BH41&gt;0,($J41*BH41*$F$28),"0")</f>
        <v>0</v>
      </c>
    </row>
    <row r="42" customFormat="false" ht="20.1" hidden="false" customHeight="true" outlineLevel="0" collapsed="false">
      <c r="A42" s="108"/>
      <c r="B42" s="109" t="s">
        <v>127</v>
      </c>
      <c r="C42" s="109" t="n">
        <v>0.309027777777778</v>
      </c>
      <c r="D42" s="110" t="s">
        <v>144</v>
      </c>
      <c r="E42" s="110" t="s">
        <v>145</v>
      </c>
      <c r="F42" s="110" t="s">
        <v>146</v>
      </c>
      <c r="G42" s="110" t="s">
        <v>147</v>
      </c>
      <c r="H42" s="110" t="s">
        <v>148</v>
      </c>
      <c r="I42" s="111" t="n">
        <v>90</v>
      </c>
      <c r="J42" s="111" t="n">
        <f aca="false">$I42*'Campaign Total'!$F$45</f>
        <v>72</v>
      </c>
      <c r="K42" s="102" t="n">
        <f aca="false">SUM(AT42:BH42)</f>
        <v>0</v>
      </c>
      <c r="L42" s="103" t="n">
        <f aca="false">SUM(BI42:BW42)</f>
        <v>0</v>
      </c>
      <c r="N42" s="112"/>
      <c r="O42" s="112"/>
      <c r="P42" s="105"/>
      <c r="Q42" s="105"/>
      <c r="R42" s="112"/>
      <c r="S42" s="112"/>
      <c r="T42" s="112"/>
      <c r="U42" s="112"/>
      <c r="V42" s="112"/>
      <c r="W42" s="105"/>
      <c r="X42" s="105"/>
      <c r="Y42" s="112"/>
      <c r="Z42" s="112"/>
      <c r="AA42" s="112"/>
      <c r="AB42" s="112"/>
      <c r="AC42" s="112"/>
      <c r="AD42" s="105"/>
      <c r="AE42" s="105"/>
      <c r="AF42" s="112"/>
      <c r="AG42" s="112"/>
      <c r="AH42" s="112"/>
      <c r="AI42" s="112"/>
      <c r="AJ42" s="112"/>
      <c r="AK42" s="105"/>
      <c r="AL42" s="105"/>
      <c r="AM42" s="112"/>
      <c r="AN42" s="112"/>
      <c r="AO42" s="112"/>
      <c r="AP42" s="112"/>
      <c r="AQ42" s="112"/>
      <c r="AR42" s="105"/>
      <c r="AS42" s="106"/>
      <c r="AT42" s="107" t="n">
        <f aca="false">COUNTIF($N42:$AR42,"a")</f>
        <v>0</v>
      </c>
      <c r="AU42" s="107" t="n">
        <f aca="false">COUNTIF($N42:$AR42,"b")</f>
        <v>0</v>
      </c>
      <c r="AV42" s="107" t="n">
        <f aca="false">COUNTIF($N42:$AR42,"c")</f>
        <v>0</v>
      </c>
      <c r="AW42" s="107" t="n">
        <f aca="false">COUNTIF($N42:$AR42,"d")</f>
        <v>0</v>
      </c>
      <c r="AX42" s="107" t="n">
        <f aca="false">COUNTIF($N42:$AR42,"e")</f>
        <v>0</v>
      </c>
      <c r="AY42" s="107" t="n">
        <f aca="false">COUNTIF($N42:$AR42,"f")</f>
        <v>0</v>
      </c>
      <c r="AZ42" s="107" t="n">
        <f aca="false">COUNTIF($N42:$AR42,"g")</f>
        <v>0</v>
      </c>
      <c r="BA42" s="107" t="n">
        <f aca="false">COUNTIF($N42:$AR42,"h")</f>
        <v>0</v>
      </c>
      <c r="BB42" s="107" t="n">
        <f aca="false">COUNTIF($N42:$AR42,"i")</f>
        <v>0</v>
      </c>
      <c r="BC42" s="107" t="n">
        <f aca="false">COUNTIF($N42:$AR42,"j")</f>
        <v>0</v>
      </c>
      <c r="BD42" s="107" t="n">
        <f aca="false">COUNTIF($N42:$AR42,"k")</f>
        <v>0</v>
      </c>
      <c r="BE42" s="107" t="n">
        <f aca="false">COUNTIF($N42:$AR42,"l")</f>
        <v>0</v>
      </c>
      <c r="BF42" s="107" t="n">
        <f aca="false">COUNTIF($N42:$AR42,"m")</f>
        <v>0</v>
      </c>
      <c r="BG42" s="107" t="n">
        <f aca="false">COUNTIF($N42:$AR42,"n")</f>
        <v>0</v>
      </c>
      <c r="BH42" s="107" t="n">
        <f aca="false">COUNTIF($N42:$AR42,"o")</f>
        <v>0</v>
      </c>
      <c r="BI42" s="107" t="str">
        <f aca="false">IF(AT42&gt;0,($J42*AT42*$F$14),"0")</f>
        <v>0</v>
      </c>
      <c r="BJ42" s="107" t="str">
        <f aca="false">IF(AU42&gt;0,($J42*AU42*$F$15),"0")</f>
        <v>0</v>
      </c>
      <c r="BK42" s="107" t="str">
        <f aca="false">IF(AV42&gt;0,($J42*AV42*$F$16),"0")</f>
        <v>0</v>
      </c>
      <c r="BL42" s="107" t="str">
        <f aca="false">IF(AW42&gt;0,($J42*AW42*$F$17),"0")</f>
        <v>0</v>
      </c>
      <c r="BM42" s="107" t="str">
        <f aca="false">IF(AX42&gt;0,($J42*AX42*$F$17),"0")</f>
        <v>0</v>
      </c>
      <c r="BN42" s="107" t="str">
        <f aca="false">IF(AY42&gt;0,($J42*AY42*$F$19),"0")</f>
        <v>0</v>
      </c>
      <c r="BO42" s="107" t="str">
        <f aca="false">IF(AZ42&gt;0,($J42*AZ42*$F$20),"0")</f>
        <v>0</v>
      </c>
      <c r="BP42" s="107" t="str">
        <f aca="false">IF(BA42&gt;0,($J42*BA42*$F$21),"0")</f>
        <v>0</v>
      </c>
      <c r="BQ42" s="107" t="str">
        <f aca="false">IF(BB42&gt;0,($J42*BB42*$F$22),"0")</f>
        <v>0</v>
      </c>
      <c r="BR42" s="107" t="str">
        <f aca="false">IF(BC42&gt;0,($J42*BC42*$F$23),"0")</f>
        <v>0</v>
      </c>
      <c r="BS42" s="107" t="str">
        <f aca="false">IF(BD42&gt;0,($J42*BD42*$F$24),"0")</f>
        <v>0</v>
      </c>
      <c r="BT42" s="107" t="str">
        <f aca="false">IF(BE42&gt;0,($J42*BE42*$F$25),"0")</f>
        <v>0</v>
      </c>
      <c r="BU42" s="107" t="str">
        <f aca="false">IF(BF42&gt;0,($J42*BF42*$F$26),"0")</f>
        <v>0</v>
      </c>
      <c r="BV42" s="107" t="str">
        <f aca="false">IF(BG42&gt;0,($J42*BG42*$F$27),"0")</f>
        <v>0</v>
      </c>
      <c r="BW42" s="107" t="str">
        <f aca="false">IF(BH42&gt;0,($J42*BH42*$F$28),"0")</f>
        <v>0</v>
      </c>
    </row>
    <row r="43" customFormat="false" ht="20.1" hidden="false" customHeight="true" outlineLevel="0" collapsed="false">
      <c r="A43" s="98"/>
      <c r="B43" s="99" t="s">
        <v>125</v>
      </c>
      <c r="C43" s="99" t="n">
        <v>0.311111111111111</v>
      </c>
      <c r="D43" s="113" t="s">
        <v>143</v>
      </c>
      <c r="E43" s="113"/>
      <c r="F43" s="113"/>
      <c r="G43" s="113"/>
      <c r="H43" s="113"/>
      <c r="I43" s="101"/>
      <c r="J43" s="101"/>
      <c r="K43" s="102"/>
      <c r="L43" s="103"/>
      <c r="N43" s="104"/>
      <c r="O43" s="104"/>
      <c r="P43" s="105"/>
      <c r="Q43" s="105"/>
      <c r="R43" s="104"/>
      <c r="S43" s="104"/>
      <c r="T43" s="104"/>
      <c r="U43" s="104"/>
      <c r="V43" s="104"/>
      <c r="W43" s="105"/>
      <c r="X43" s="105"/>
      <c r="Y43" s="104"/>
      <c r="Z43" s="104"/>
      <c r="AA43" s="104"/>
      <c r="AB43" s="104"/>
      <c r="AC43" s="104"/>
      <c r="AD43" s="105"/>
      <c r="AE43" s="105"/>
      <c r="AF43" s="104"/>
      <c r="AG43" s="104"/>
      <c r="AH43" s="104"/>
      <c r="AI43" s="104"/>
      <c r="AJ43" s="104"/>
      <c r="AK43" s="105"/>
      <c r="AL43" s="105"/>
      <c r="AM43" s="104"/>
      <c r="AN43" s="104"/>
      <c r="AO43" s="104"/>
      <c r="AP43" s="104"/>
      <c r="AQ43" s="104"/>
      <c r="AR43" s="105"/>
      <c r="AS43" s="106"/>
      <c r="AT43" s="107" t="n">
        <f aca="false">COUNTIF($N43:$AR43,"a")</f>
        <v>0</v>
      </c>
      <c r="AU43" s="107" t="n">
        <f aca="false">COUNTIF($N43:$AR43,"b")</f>
        <v>0</v>
      </c>
      <c r="AV43" s="107" t="n">
        <f aca="false">COUNTIF($N43:$AR43,"c")</f>
        <v>0</v>
      </c>
      <c r="AW43" s="107" t="n">
        <f aca="false">COUNTIF($N43:$AR43,"d")</f>
        <v>0</v>
      </c>
      <c r="AX43" s="107" t="n">
        <f aca="false">COUNTIF($N43:$AR43,"e")</f>
        <v>0</v>
      </c>
      <c r="AY43" s="107" t="n">
        <f aca="false">COUNTIF($N43:$AR43,"f")</f>
        <v>0</v>
      </c>
      <c r="AZ43" s="107" t="n">
        <f aca="false">COUNTIF($N43:$AR43,"g")</f>
        <v>0</v>
      </c>
      <c r="BA43" s="107" t="n">
        <f aca="false">COUNTIF($N43:$AR43,"h")</f>
        <v>0</v>
      </c>
      <c r="BB43" s="107" t="n">
        <f aca="false">COUNTIF($N43:$AR43,"i")</f>
        <v>0</v>
      </c>
      <c r="BC43" s="107" t="n">
        <f aca="false">COUNTIF($N43:$AR43,"j")</f>
        <v>0</v>
      </c>
      <c r="BD43" s="107" t="n">
        <f aca="false">COUNTIF($N43:$AR43,"k")</f>
        <v>0</v>
      </c>
      <c r="BE43" s="107" t="n">
        <f aca="false">COUNTIF($N43:$AR43,"l")</f>
        <v>0</v>
      </c>
      <c r="BF43" s="107" t="n">
        <f aca="false">COUNTIF($N43:$AR43,"m")</f>
        <v>0</v>
      </c>
      <c r="BG43" s="107" t="n">
        <f aca="false">COUNTIF($N43:$AR43,"n")</f>
        <v>0</v>
      </c>
      <c r="BH43" s="107" t="n">
        <f aca="false">COUNTIF($N43:$AR43,"o")</f>
        <v>0</v>
      </c>
      <c r="BI43" s="107" t="str">
        <f aca="false">IF(AT43&gt;0,($J43*AT43*$F$14),"0")</f>
        <v>0</v>
      </c>
      <c r="BJ43" s="107" t="str">
        <f aca="false">IF(AU43&gt;0,($J43*AU43*$F$15),"0")</f>
        <v>0</v>
      </c>
      <c r="BK43" s="107" t="str">
        <f aca="false">IF(AV43&gt;0,($J43*AV43*$F$16),"0")</f>
        <v>0</v>
      </c>
      <c r="BL43" s="107" t="str">
        <f aca="false">IF(AW43&gt;0,($J43*AW43*$F$17),"0")</f>
        <v>0</v>
      </c>
      <c r="BM43" s="107" t="str">
        <f aca="false">IF(AX43&gt;0,($J43*AX43*$F$17),"0")</f>
        <v>0</v>
      </c>
      <c r="BN43" s="107" t="str">
        <f aca="false">IF(AY43&gt;0,($J43*AY43*$F$19),"0")</f>
        <v>0</v>
      </c>
      <c r="BO43" s="107" t="str">
        <f aca="false">IF(AZ43&gt;0,($J43*AZ43*$F$20),"0")</f>
        <v>0</v>
      </c>
      <c r="BP43" s="107" t="str">
        <f aca="false">IF(BA43&gt;0,($J43*BA43*$F$21),"0")</f>
        <v>0</v>
      </c>
      <c r="BQ43" s="107" t="str">
        <f aca="false">IF(BB43&gt;0,($J43*BB43*$F$22),"0")</f>
        <v>0</v>
      </c>
      <c r="BR43" s="107" t="str">
        <f aca="false">IF(BC43&gt;0,($J43*BC43*$F$23),"0")</f>
        <v>0</v>
      </c>
      <c r="BS43" s="107" t="str">
        <f aca="false">IF(BD43&gt;0,($J43*BD43*$F$24),"0")</f>
        <v>0</v>
      </c>
      <c r="BT43" s="107" t="str">
        <f aca="false">IF(BE43&gt;0,($J43*BE43*$F$25),"0")</f>
        <v>0</v>
      </c>
      <c r="BU43" s="107" t="str">
        <f aca="false">IF(BF43&gt;0,($J43*BF43*$F$26),"0")</f>
        <v>0</v>
      </c>
      <c r="BV43" s="107" t="str">
        <f aca="false">IF(BG43&gt;0,($J43*BG43*$F$27),"0")</f>
        <v>0</v>
      </c>
      <c r="BW43" s="107" t="str">
        <f aca="false">IF(BH43&gt;0,($J43*BH43*$F$28),"0")</f>
        <v>0</v>
      </c>
    </row>
    <row r="44" customFormat="false" ht="20.1" hidden="false" customHeight="true" outlineLevel="0" collapsed="false">
      <c r="A44" s="108"/>
      <c r="B44" s="109" t="s">
        <v>127</v>
      </c>
      <c r="C44" s="109" t="n">
        <v>0.329861111111111</v>
      </c>
      <c r="D44" s="110" t="s">
        <v>149</v>
      </c>
      <c r="E44" s="110" t="s">
        <v>150</v>
      </c>
      <c r="F44" s="110" t="s">
        <v>151</v>
      </c>
      <c r="G44" s="110" t="s">
        <v>152</v>
      </c>
      <c r="H44" s="110" t="s">
        <v>153</v>
      </c>
      <c r="I44" s="111" t="n">
        <v>90</v>
      </c>
      <c r="J44" s="111" t="n">
        <f aca="false">$I44*'Campaign Total'!$F$45</f>
        <v>72</v>
      </c>
      <c r="K44" s="102" t="n">
        <f aca="false">SUM(AT44:BH44)</f>
        <v>0</v>
      </c>
      <c r="L44" s="103" t="n">
        <f aca="false">SUM(BI44:BW44)</f>
        <v>0</v>
      </c>
      <c r="N44" s="112"/>
      <c r="O44" s="112"/>
      <c r="P44" s="105"/>
      <c r="Q44" s="105"/>
      <c r="R44" s="112"/>
      <c r="S44" s="112"/>
      <c r="T44" s="112"/>
      <c r="U44" s="112"/>
      <c r="V44" s="112"/>
      <c r="W44" s="105"/>
      <c r="X44" s="105"/>
      <c r="Y44" s="112"/>
      <c r="Z44" s="112"/>
      <c r="AA44" s="112"/>
      <c r="AB44" s="112"/>
      <c r="AC44" s="112"/>
      <c r="AD44" s="105"/>
      <c r="AE44" s="105"/>
      <c r="AF44" s="112"/>
      <c r="AG44" s="112"/>
      <c r="AH44" s="112"/>
      <c r="AI44" s="112"/>
      <c r="AJ44" s="112"/>
      <c r="AK44" s="105"/>
      <c r="AL44" s="105"/>
      <c r="AM44" s="112"/>
      <c r="AN44" s="112"/>
      <c r="AO44" s="112"/>
      <c r="AP44" s="112"/>
      <c r="AQ44" s="112"/>
      <c r="AR44" s="105"/>
      <c r="AS44" s="106"/>
      <c r="AT44" s="107" t="n">
        <f aca="false">COUNTIF($N44:$AR44,"a")</f>
        <v>0</v>
      </c>
      <c r="AU44" s="107" t="n">
        <f aca="false">COUNTIF($N44:$AR44,"b")</f>
        <v>0</v>
      </c>
      <c r="AV44" s="107" t="n">
        <f aca="false">COUNTIF($N44:$AR44,"c")</f>
        <v>0</v>
      </c>
      <c r="AW44" s="107" t="n">
        <f aca="false">COUNTIF($N44:$AR44,"d")</f>
        <v>0</v>
      </c>
      <c r="AX44" s="107" t="n">
        <f aca="false">COUNTIF($N44:$AR44,"e")</f>
        <v>0</v>
      </c>
      <c r="AY44" s="107" t="n">
        <f aca="false">COUNTIF($N44:$AR44,"f")</f>
        <v>0</v>
      </c>
      <c r="AZ44" s="107" t="n">
        <f aca="false">COUNTIF($N44:$AR44,"g")</f>
        <v>0</v>
      </c>
      <c r="BA44" s="107" t="n">
        <f aca="false">COUNTIF($N44:$AR44,"h")</f>
        <v>0</v>
      </c>
      <c r="BB44" s="107" t="n">
        <f aca="false">COUNTIF($N44:$AR44,"i")</f>
        <v>0</v>
      </c>
      <c r="BC44" s="107" t="n">
        <f aca="false">COUNTIF($N44:$AR44,"j")</f>
        <v>0</v>
      </c>
      <c r="BD44" s="107" t="n">
        <f aca="false">COUNTIF($N44:$AR44,"k")</f>
        <v>0</v>
      </c>
      <c r="BE44" s="107" t="n">
        <f aca="false">COUNTIF($N44:$AR44,"l")</f>
        <v>0</v>
      </c>
      <c r="BF44" s="107" t="n">
        <f aca="false">COUNTIF($N44:$AR44,"m")</f>
        <v>0</v>
      </c>
      <c r="BG44" s="107" t="n">
        <f aca="false">COUNTIF($N44:$AR44,"n")</f>
        <v>0</v>
      </c>
      <c r="BH44" s="107" t="n">
        <f aca="false">COUNTIF($N44:$AR44,"o")</f>
        <v>0</v>
      </c>
      <c r="BI44" s="107" t="str">
        <f aca="false">IF(AT44&gt;0,($J44*AT44*$F$14),"0")</f>
        <v>0</v>
      </c>
      <c r="BJ44" s="107" t="str">
        <f aca="false">IF(AU44&gt;0,($J44*AU44*$F$15),"0")</f>
        <v>0</v>
      </c>
      <c r="BK44" s="107" t="str">
        <f aca="false">IF(AV44&gt;0,($J44*AV44*$F$16),"0")</f>
        <v>0</v>
      </c>
      <c r="BL44" s="107" t="str">
        <f aca="false">IF(AW44&gt;0,($J44*AW44*$F$17),"0")</f>
        <v>0</v>
      </c>
      <c r="BM44" s="107" t="str">
        <f aca="false">IF(AX44&gt;0,($J44*AX44*$F$17),"0")</f>
        <v>0</v>
      </c>
      <c r="BN44" s="107" t="str">
        <f aca="false">IF(AY44&gt;0,($J44*AY44*$F$19),"0")</f>
        <v>0</v>
      </c>
      <c r="BO44" s="107" t="str">
        <f aca="false">IF(AZ44&gt;0,($J44*AZ44*$F$20),"0")</f>
        <v>0</v>
      </c>
      <c r="BP44" s="107" t="str">
        <f aca="false">IF(BA44&gt;0,($J44*BA44*$F$21),"0")</f>
        <v>0</v>
      </c>
      <c r="BQ44" s="107" t="str">
        <f aca="false">IF(BB44&gt;0,($J44*BB44*$F$22),"0")</f>
        <v>0</v>
      </c>
      <c r="BR44" s="107" t="str">
        <f aca="false">IF(BC44&gt;0,($J44*BC44*$F$23),"0")</f>
        <v>0</v>
      </c>
      <c r="BS44" s="107" t="str">
        <f aca="false">IF(BD44&gt;0,($J44*BD44*$F$24),"0")</f>
        <v>0</v>
      </c>
      <c r="BT44" s="107" t="str">
        <f aca="false">IF(BE44&gt;0,($J44*BE44*$F$25),"0")</f>
        <v>0</v>
      </c>
      <c r="BU44" s="107" t="str">
        <f aca="false">IF(BF44&gt;0,($J44*BF44*$F$26),"0")</f>
        <v>0</v>
      </c>
      <c r="BV44" s="107" t="str">
        <f aca="false">IF(BG44&gt;0,($J44*BG44*$F$27),"0")</f>
        <v>0</v>
      </c>
      <c r="BW44" s="107" t="str">
        <f aca="false">IF(BH44&gt;0,($J44*BH44*$F$28),"0")</f>
        <v>0</v>
      </c>
    </row>
    <row r="45" customFormat="false" ht="20.1" hidden="false" customHeight="true" outlineLevel="0" collapsed="false">
      <c r="A45" s="98"/>
      <c r="B45" s="99" t="s">
        <v>125</v>
      </c>
      <c r="C45" s="99" t="n">
        <v>0.331944444444444</v>
      </c>
      <c r="D45" s="113" t="s">
        <v>143</v>
      </c>
      <c r="E45" s="113"/>
      <c r="F45" s="113"/>
      <c r="G45" s="113"/>
      <c r="H45" s="113"/>
      <c r="I45" s="101"/>
      <c r="J45" s="101"/>
      <c r="K45" s="102"/>
      <c r="L45" s="103"/>
      <c r="N45" s="104"/>
      <c r="O45" s="104"/>
      <c r="P45" s="105"/>
      <c r="Q45" s="105"/>
      <c r="R45" s="104"/>
      <c r="S45" s="104"/>
      <c r="T45" s="104"/>
      <c r="U45" s="104"/>
      <c r="V45" s="104"/>
      <c r="W45" s="105"/>
      <c r="X45" s="105"/>
      <c r="Y45" s="104"/>
      <c r="Z45" s="104"/>
      <c r="AA45" s="104"/>
      <c r="AB45" s="104"/>
      <c r="AC45" s="104"/>
      <c r="AD45" s="105"/>
      <c r="AE45" s="105"/>
      <c r="AF45" s="104"/>
      <c r="AG45" s="104"/>
      <c r="AH45" s="104"/>
      <c r="AI45" s="104"/>
      <c r="AJ45" s="104"/>
      <c r="AK45" s="105"/>
      <c r="AL45" s="105"/>
      <c r="AM45" s="104"/>
      <c r="AN45" s="104"/>
      <c r="AO45" s="104"/>
      <c r="AP45" s="104"/>
      <c r="AQ45" s="104"/>
      <c r="AR45" s="105"/>
      <c r="AS45" s="106"/>
      <c r="AT45" s="107" t="n">
        <f aca="false">COUNTIF($N45:$AR45,"a")</f>
        <v>0</v>
      </c>
      <c r="AU45" s="107" t="n">
        <f aca="false">COUNTIF($N45:$AR45,"b")</f>
        <v>0</v>
      </c>
      <c r="AV45" s="107" t="n">
        <f aca="false">COUNTIF($N45:$AR45,"c")</f>
        <v>0</v>
      </c>
      <c r="AW45" s="107" t="n">
        <f aca="false">COUNTIF($N45:$AR45,"d")</f>
        <v>0</v>
      </c>
      <c r="AX45" s="107" t="n">
        <f aca="false">COUNTIF($N45:$AR45,"e")</f>
        <v>0</v>
      </c>
      <c r="AY45" s="107" t="n">
        <f aca="false">COUNTIF($N45:$AR45,"f")</f>
        <v>0</v>
      </c>
      <c r="AZ45" s="107" t="n">
        <f aca="false">COUNTIF($N45:$AR45,"g")</f>
        <v>0</v>
      </c>
      <c r="BA45" s="107" t="n">
        <f aca="false">COUNTIF($N45:$AR45,"h")</f>
        <v>0</v>
      </c>
      <c r="BB45" s="107" t="n">
        <f aca="false">COUNTIF($N45:$AR45,"i")</f>
        <v>0</v>
      </c>
      <c r="BC45" s="107" t="n">
        <f aca="false">COUNTIF($N45:$AR45,"j")</f>
        <v>0</v>
      </c>
      <c r="BD45" s="107" t="n">
        <f aca="false">COUNTIF($N45:$AR45,"k")</f>
        <v>0</v>
      </c>
      <c r="BE45" s="107" t="n">
        <f aca="false">COUNTIF($N45:$AR45,"l")</f>
        <v>0</v>
      </c>
      <c r="BF45" s="107" t="n">
        <f aca="false">COUNTIF($N45:$AR45,"m")</f>
        <v>0</v>
      </c>
      <c r="BG45" s="107" t="n">
        <f aca="false">COUNTIF($N45:$AR45,"n")</f>
        <v>0</v>
      </c>
      <c r="BH45" s="107" t="n">
        <f aca="false">COUNTIF($N45:$AR45,"o")</f>
        <v>0</v>
      </c>
      <c r="BI45" s="107" t="str">
        <f aca="false">IF(AT45&gt;0,($J45*AT45*$F$14),"0")</f>
        <v>0</v>
      </c>
      <c r="BJ45" s="107" t="str">
        <f aca="false">IF(AU45&gt;0,($J45*AU45*$F$15),"0")</f>
        <v>0</v>
      </c>
      <c r="BK45" s="107" t="str">
        <f aca="false">IF(AV45&gt;0,($J45*AV45*$F$16),"0")</f>
        <v>0</v>
      </c>
      <c r="BL45" s="107" t="str">
        <f aca="false">IF(AW45&gt;0,($J45*AW45*$F$17),"0")</f>
        <v>0</v>
      </c>
      <c r="BM45" s="107" t="str">
        <f aca="false">IF(AX45&gt;0,($J45*AX45*$F$17),"0")</f>
        <v>0</v>
      </c>
      <c r="BN45" s="107" t="str">
        <f aca="false">IF(AY45&gt;0,($J45*AY45*$F$19),"0")</f>
        <v>0</v>
      </c>
      <c r="BO45" s="107" t="str">
        <f aca="false">IF(AZ45&gt;0,($J45*AZ45*$F$20),"0")</f>
        <v>0</v>
      </c>
      <c r="BP45" s="107" t="str">
        <f aca="false">IF(BA45&gt;0,($J45*BA45*$F$21),"0")</f>
        <v>0</v>
      </c>
      <c r="BQ45" s="107" t="str">
        <f aca="false">IF(BB45&gt;0,($J45*BB45*$F$22),"0")</f>
        <v>0</v>
      </c>
      <c r="BR45" s="107" t="str">
        <f aca="false">IF(BC45&gt;0,($J45*BC45*$F$23),"0")</f>
        <v>0</v>
      </c>
      <c r="BS45" s="107" t="str">
        <f aca="false">IF(BD45&gt;0,($J45*BD45*$F$24),"0")</f>
        <v>0</v>
      </c>
      <c r="BT45" s="107" t="str">
        <f aca="false">IF(BE45&gt;0,($J45*BE45*$F$25),"0")</f>
        <v>0</v>
      </c>
      <c r="BU45" s="107" t="str">
        <f aca="false">IF(BF45&gt;0,($J45*BF45*$F$26),"0")</f>
        <v>0</v>
      </c>
      <c r="BV45" s="107" t="str">
        <f aca="false">IF(BG45&gt;0,($J45*BG45*$F$27),"0")</f>
        <v>0</v>
      </c>
      <c r="BW45" s="107" t="str">
        <f aca="false">IF(BH45&gt;0,($J45*BH45*$F$28),"0")</f>
        <v>0</v>
      </c>
    </row>
    <row r="46" customFormat="false" ht="20.1" hidden="false" customHeight="true" outlineLevel="0" collapsed="false">
      <c r="A46" s="108"/>
      <c r="B46" s="109" t="s">
        <v>127</v>
      </c>
      <c r="C46" s="109" t="n">
        <v>0.34375</v>
      </c>
      <c r="D46" s="110" t="s">
        <v>154</v>
      </c>
      <c r="E46" s="110" t="s">
        <v>155</v>
      </c>
      <c r="F46" s="110" t="s">
        <v>156</v>
      </c>
      <c r="G46" s="110" t="s">
        <v>157</v>
      </c>
      <c r="H46" s="110" t="s">
        <v>158</v>
      </c>
      <c r="I46" s="111" t="n">
        <v>86</v>
      </c>
      <c r="J46" s="111" t="n">
        <f aca="false">$I46*'Campaign Total'!$F$45</f>
        <v>68.8</v>
      </c>
      <c r="K46" s="102" t="n">
        <f aca="false">SUM(AT46:BH46)</f>
        <v>0</v>
      </c>
      <c r="L46" s="103" t="n">
        <f aca="false">SUM(BI46:BW46)</f>
        <v>0</v>
      </c>
      <c r="N46" s="112"/>
      <c r="O46" s="112"/>
      <c r="P46" s="105"/>
      <c r="Q46" s="105"/>
      <c r="R46" s="112"/>
      <c r="S46" s="112"/>
      <c r="T46" s="112"/>
      <c r="U46" s="112"/>
      <c r="V46" s="112"/>
      <c r="W46" s="105"/>
      <c r="X46" s="105"/>
      <c r="Y46" s="112"/>
      <c r="Z46" s="112"/>
      <c r="AA46" s="112"/>
      <c r="AB46" s="112"/>
      <c r="AC46" s="112"/>
      <c r="AD46" s="105"/>
      <c r="AE46" s="105"/>
      <c r="AF46" s="112"/>
      <c r="AG46" s="112"/>
      <c r="AH46" s="112"/>
      <c r="AI46" s="112"/>
      <c r="AJ46" s="112"/>
      <c r="AK46" s="105"/>
      <c r="AL46" s="105"/>
      <c r="AM46" s="112"/>
      <c r="AN46" s="112"/>
      <c r="AO46" s="112"/>
      <c r="AP46" s="112"/>
      <c r="AQ46" s="112"/>
      <c r="AR46" s="105"/>
      <c r="AS46" s="106"/>
      <c r="AT46" s="107" t="n">
        <f aca="false">COUNTIF($N46:$AR46,"a")</f>
        <v>0</v>
      </c>
      <c r="AU46" s="107" t="n">
        <f aca="false">COUNTIF($N46:$AR46,"b")</f>
        <v>0</v>
      </c>
      <c r="AV46" s="107" t="n">
        <f aca="false">COUNTIF($N46:$AR46,"c")</f>
        <v>0</v>
      </c>
      <c r="AW46" s="107" t="n">
        <f aca="false">COUNTIF($N46:$AR46,"d")</f>
        <v>0</v>
      </c>
      <c r="AX46" s="107" t="n">
        <f aca="false">COUNTIF($N46:$AR46,"e")</f>
        <v>0</v>
      </c>
      <c r="AY46" s="107" t="n">
        <f aca="false">COUNTIF($N46:$AR46,"f")</f>
        <v>0</v>
      </c>
      <c r="AZ46" s="107" t="n">
        <f aca="false">COUNTIF($N46:$AR46,"g")</f>
        <v>0</v>
      </c>
      <c r="BA46" s="107" t="n">
        <f aca="false">COUNTIF($N46:$AR46,"h")</f>
        <v>0</v>
      </c>
      <c r="BB46" s="107" t="n">
        <f aca="false">COUNTIF($N46:$AR46,"i")</f>
        <v>0</v>
      </c>
      <c r="BC46" s="107" t="n">
        <f aca="false">COUNTIF($N46:$AR46,"j")</f>
        <v>0</v>
      </c>
      <c r="BD46" s="107" t="n">
        <f aca="false">COUNTIF($N46:$AR46,"k")</f>
        <v>0</v>
      </c>
      <c r="BE46" s="107" t="n">
        <f aca="false">COUNTIF($N46:$AR46,"l")</f>
        <v>0</v>
      </c>
      <c r="BF46" s="107" t="n">
        <f aca="false">COUNTIF($N46:$AR46,"m")</f>
        <v>0</v>
      </c>
      <c r="BG46" s="107" t="n">
        <f aca="false">COUNTIF($N46:$AR46,"n")</f>
        <v>0</v>
      </c>
      <c r="BH46" s="107" t="n">
        <f aca="false">COUNTIF($N46:$AR46,"o")</f>
        <v>0</v>
      </c>
      <c r="BI46" s="107" t="str">
        <f aca="false">IF(AT46&gt;0,($J46*AT46*$F$14),"0")</f>
        <v>0</v>
      </c>
      <c r="BJ46" s="107" t="str">
        <f aca="false">IF(AU46&gt;0,($J46*AU46*$F$15),"0")</f>
        <v>0</v>
      </c>
      <c r="BK46" s="107" t="str">
        <f aca="false">IF(AV46&gt;0,($J46*AV46*$F$16),"0")</f>
        <v>0</v>
      </c>
      <c r="BL46" s="107" t="str">
        <f aca="false">IF(AW46&gt;0,($J46*AW46*$F$17),"0")</f>
        <v>0</v>
      </c>
      <c r="BM46" s="107" t="str">
        <f aca="false">IF(AX46&gt;0,($J46*AX46*$F$17),"0")</f>
        <v>0</v>
      </c>
      <c r="BN46" s="107" t="str">
        <f aca="false">IF(AY46&gt;0,($J46*AY46*$F$19),"0")</f>
        <v>0</v>
      </c>
      <c r="BO46" s="107" t="str">
        <f aca="false">IF(AZ46&gt;0,($J46*AZ46*$F$20),"0")</f>
        <v>0</v>
      </c>
      <c r="BP46" s="107" t="str">
        <f aca="false">IF(BA46&gt;0,($J46*BA46*$F$21),"0")</f>
        <v>0</v>
      </c>
      <c r="BQ46" s="107" t="str">
        <f aca="false">IF(BB46&gt;0,($J46*BB46*$F$22),"0")</f>
        <v>0</v>
      </c>
      <c r="BR46" s="107" t="str">
        <f aca="false">IF(BC46&gt;0,($J46*BC46*$F$23),"0")</f>
        <v>0</v>
      </c>
      <c r="BS46" s="107" t="str">
        <f aca="false">IF(BD46&gt;0,($J46*BD46*$F$24),"0")</f>
        <v>0</v>
      </c>
      <c r="BT46" s="107" t="str">
        <f aca="false">IF(BE46&gt;0,($J46*BE46*$F$25),"0")</f>
        <v>0</v>
      </c>
      <c r="BU46" s="107" t="str">
        <f aca="false">IF(BF46&gt;0,($J46*BF46*$F$26),"0")</f>
        <v>0</v>
      </c>
      <c r="BV46" s="107" t="str">
        <f aca="false">IF(BG46&gt;0,($J46*BG46*$F$27),"0")</f>
        <v>0</v>
      </c>
      <c r="BW46" s="107" t="str">
        <f aca="false">IF(BH46&gt;0,($J46*BH46*$F$28),"0")</f>
        <v>0</v>
      </c>
    </row>
    <row r="47" customFormat="false" ht="20.1" hidden="false" customHeight="true" outlineLevel="0" collapsed="false">
      <c r="A47" s="98"/>
      <c r="B47" s="99" t="s">
        <v>125</v>
      </c>
      <c r="C47" s="99" t="n">
        <v>0.345833333333333</v>
      </c>
      <c r="D47" s="113" t="s">
        <v>143</v>
      </c>
      <c r="E47" s="113"/>
      <c r="F47" s="113"/>
      <c r="G47" s="113"/>
      <c r="H47" s="113"/>
      <c r="I47" s="101"/>
      <c r="J47" s="101"/>
      <c r="K47" s="102"/>
      <c r="L47" s="103"/>
      <c r="N47" s="104"/>
      <c r="O47" s="104"/>
      <c r="P47" s="105"/>
      <c r="Q47" s="105"/>
      <c r="R47" s="104"/>
      <c r="S47" s="104"/>
      <c r="T47" s="104"/>
      <c r="U47" s="104"/>
      <c r="V47" s="104"/>
      <c r="W47" s="105"/>
      <c r="X47" s="105"/>
      <c r="Y47" s="104"/>
      <c r="Z47" s="104"/>
      <c r="AA47" s="104"/>
      <c r="AB47" s="104"/>
      <c r="AC47" s="104"/>
      <c r="AD47" s="105"/>
      <c r="AE47" s="105"/>
      <c r="AF47" s="104"/>
      <c r="AG47" s="104"/>
      <c r="AH47" s="104"/>
      <c r="AI47" s="104"/>
      <c r="AJ47" s="104"/>
      <c r="AK47" s="105"/>
      <c r="AL47" s="105"/>
      <c r="AM47" s="104"/>
      <c r="AN47" s="104"/>
      <c r="AO47" s="104"/>
      <c r="AP47" s="104"/>
      <c r="AQ47" s="104"/>
      <c r="AR47" s="105"/>
      <c r="AS47" s="106"/>
      <c r="AT47" s="107" t="n">
        <f aca="false">COUNTIF($N47:$AR47,"a")</f>
        <v>0</v>
      </c>
      <c r="AU47" s="107" t="n">
        <f aca="false">COUNTIF($N47:$AR47,"b")</f>
        <v>0</v>
      </c>
      <c r="AV47" s="107" t="n">
        <f aca="false">COUNTIF($N47:$AR47,"c")</f>
        <v>0</v>
      </c>
      <c r="AW47" s="107" t="n">
        <f aca="false">COUNTIF($N47:$AR47,"d")</f>
        <v>0</v>
      </c>
      <c r="AX47" s="107" t="n">
        <f aca="false">COUNTIF($N47:$AR47,"e")</f>
        <v>0</v>
      </c>
      <c r="AY47" s="107" t="n">
        <f aca="false">COUNTIF($N47:$AR47,"f")</f>
        <v>0</v>
      </c>
      <c r="AZ47" s="107" t="n">
        <f aca="false">COUNTIF($N47:$AR47,"g")</f>
        <v>0</v>
      </c>
      <c r="BA47" s="107" t="n">
        <f aca="false">COUNTIF($N47:$AR47,"h")</f>
        <v>0</v>
      </c>
      <c r="BB47" s="107" t="n">
        <f aca="false">COUNTIF($N47:$AR47,"i")</f>
        <v>0</v>
      </c>
      <c r="BC47" s="107" t="n">
        <f aca="false">COUNTIF($N47:$AR47,"j")</f>
        <v>0</v>
      </c>
      <c r="BD47" s="107" t="n">
        <f aca="false">COUNTIF($N47:$AR47,"k")</f>
        <v>0</v>
      </c>
      <c r="BE47" s="107" t="n">
        <f aca="false">COUNTIF($N47:$AR47,"l")</f>
        <v>0</v>
      </c>
      <c r="BF47" s="107" t="n">
        <f aca="false">COUNTIF($N47:$AR47,"m")</f>
        <v>0</v>
      </c>
      <c r="BG47" s="107" t="n">
        <f aca="false">COUNTIF($N47:$AR47,"n")</f>
        <v>0</v>
      </c>
      <c r="BH47" s="107" t="n">
        <f aca="false">COUNTIF($N47:$AR47,"o")</f>
        <v>0</v>
      </c>
      <c r="BI47" s="107" t="str">
        <f aca="false">IF(AT47&gt;0,($J47*AT47*$F$14),"0")</f>
        <v>0</v>
      </c>
      <c r="BJ47" s="107" t="str">
        <f aca="false">IF(AU47&gt;0,($J47*AU47*$F$15),"0")</f>
        <v>0</v>
      </c>
      <c r="BK47" s="107" t="str">
        <f aca="false">IF(AV47&gt;0,($J47*AV47*$F$16),"0")</f>
        <v>0</v>
      </c>
      <c r="BL47" s="107" t="str">
        <f aca="false">IF(AW47&gt;0,($J47*AW47*$F$17),"0")</f>
        <v>0</v>
      </c>
      <c r="BM47" s="107" t="str">
        <f aca="false">IF(AX47&gt;0,($J47*AX47*$F$17),"0")</f>
        <v>0</v>
      </c>
      <c r="BN47" s="107" t="str">
        <f aca="false">IF(AY47&gt;0,($J47*AY47*$F$19),"0")</f>
        <v>0</v>
      </c>
      <c r="BO47" s="107" t="str">
        <f aca="false">IF(AZ47&gt;0,($J47*AZ47*$F$20),"0")</f>
        <v>0</v>
      </c>
      <c r="BP47" s="107" t="str">
        <f aca="false">IF(BA47&gt;0,($J47*BA47*$F$21),"0")</f>
        <v>0</v>
      </c>
      <c r="BQ47" s="107" t="str">
        <f aca="false">IF(BB47&gt;0,($J47*BB47*$F$22),"0")</f>
        <v>0</v>
      </c>
      <c r="BR47" s="107" t="str">
        <f aca="false">IF(BC47&gt;0,($J47*BC47*$F$23),"0")</f>
        <v>0</v>
      </c>
      <c r="BS47" s="107" t="str">
        <f aca="false">IF(BD47&gt;0,($J47*BD47*$F$24),"0")</f>
        <v>0</v>
      </c>
      <c r="BT47" s="107" t="str">
        <f aca="false">IF(BE47&gt;0,($J47*BE47*$F$25),"0")</f>
        <v>0</v>
      </c>
      <c r="BU47" s="107" t="str">
        <f aca="false">IF(BF47&gt;0,($J47*BF47*$F$26),"0")</f>
        <v>0</v>
      </c>
      <c r="BV47" s="107" t="str">
        <f aca="false">IF(BG47&gt;0,($J47*BG47*$F$27),"0")</f>
        <v>0</v>
      </c>
      <c r="BW47" s="107" t="str">
        <f aca="false">IF(BH47&gt;0,($J47*BH47*$F$28),"0")</f>
        <v>0</v>
      </c>
    </row>
    <row r="48" customFormat="false" ht="19.5" hidden="false" customHeight="true" outlineLevel="0" collapsed="false">
      <c r="A48" s="98"/>
      <c r="B48" s="99" t="s">
        <v>125</v>
      </c>
      <c r="C48" s="99" t="n">
        <v>0.375</v>
      </c>
      <c r="D48" s="113" t="s">
        <v>159</v>
      </c>
      <c r="E48" s="113"/>
      <c r="F48" s="113"/>
      <c r="G48" s="113"/>
      <c r="H48" s="113"/>
      <c r="I48" s="101"/>
      <c r="J48" s="101"/>
      <c r="K48" s="102"/>
      <c r="L48" s="103"/>
      <c r="N48" s="104"/>
      <c r="O48" s="104"/>
      <c r="P48" s="105"/>
      <c r="Q48" s="105"/>
      <c r="R48" s="104"/>
      <c r="S48" s="104"/>
      <c r="T48" s="104"/>
      <c r="U48" s="104"/>
      <c r="V48" s="104"/>
      <c r="W48" s="105"/>
      <c r="X48" s="105"/>
      <c r="Y48" s="104"/>
      <c r="Z48" s="104"/>
      <c r="AA48" s="104"/>
      <c r="AB48" s="104"/>
      <c r="AC48" s="104"/>
      <c r="AD48" s="105"/>
      <c r="AE48" s="105"/>
      <c r="AF48" s="104"/>
      <c r="AG48" s="104"/>
      <c r="AH48" s="104"/>
      <c r="AI48" s="104"/>
      <c r="AJ48" s="104"/>
      <c r="AK48" s="105"/>
      <c r="AL48" s="105"/>
      <c r="AM48" s="104"/>
      <c r="AN48" s="104"/>
      <c r="AO48" s="104"/>
      <c r="AP48" s="104"/>
      <c r="AQ48" s="104"/>
      <c r="AR48" s="105"/>
      <c r="AS48" s="106"/>
      <c r="AT48" s="107" t="n">
        <f aca="false">COUNTIF($N48:$AR48,"a")</f>
        <v>0</v>
      </c>
      <c r="AU48" s="107" t="n">
        <f aca="false">COUNTIF($N48:$AR48,"b")</f>
        <v>0</v>
      </c>
      <c r="AV48" s="107" t="n">
        <f aca="false">COUNTIF($N48:$AR48,"c")</f>
        <v>0</v>
      </c>
      <c r="AW48" s="107" t="n">
        <f aca="false">COUNTIF($N48:$AR48,"d")</f>
        <v>0</v>
      </c>
      <c r="AX48" s="107" t="n">
        <f aca="false">COUNTIF($N48:$AR48,"e")</f>
        <v>0</v>
      </c>
      <c r="AY48" s="107" t="n">
        <f aca="false">COUNTIF($N48:$AR48,"f")</f>
        <v>0</v>
      </c>
      <c r="AZ48" s="107" t="n">
        <f aca="false">COUNTIF($N48:$AR48,"g")</f>
        <v>0</v>
      </c>
      <c r="BA48" s="107" t="n">
        <f aca="false">COUNTIF($N48:$AR48,"h")</f>
        <v>0</v>
      </c>
      <c r="BB48" s="107" t="n">
        <f aca="false">COUNTIF($N48:$AR48,"i")</f>
        <v>0</v>
      </c>
      <c r="BC48" s="107" t="n">
        <f aca="false">COUNTIF($N48:$AR48,"j")</f>
        <v>0</v>
      </c>
      <c r="BD48" s="107" t="n">
        <f aca="false">COUNTIF($N48:$AR48,"k")</f>
        <v>0</v>
      </c>
      <c r="BE48" s="107" t="n">
        <f aca="false">COUNTIF($N48:$AR48,"l")</f>
        <v>0</v>
      </c>
      <c r="BF48" s="107" t="n">
        <f aca="false">COUNTIF($N48:$AR48,"m")</f>
        <v>0</v>
      </c>
      <c r="BG48" s="107" t="n">
        <f aca="false">COUNTIF($N48:$AR48,"n")</f>
        <v>0</v>
      </c>
      <c r="BH48" s="107" t="n">
        <f aca="false">COUNTIF($N48:$AR48,"o")</f>
        <v>0</v>
      </c>
      <c r="BI48" s="107" t="str">
        <f aca="false">IF(AT48&gt;0,($J48*AT48*$F$14),"0")</f>
        <v>0</v>
      </c>
      <c r="BJ48" s="107" t="str">
        <f aca="false">IF(AU48&gt;0,($J48*AU48*$F$15),"0")</f>
        <v>0</v>
      </c>
      <c r="BK48" s="107" t="str">
        <f aca="false">IF(AV48&gt;0,($J48*AV48*$F$16),"0")</f>
        <v>0</v>
      </c>
      <c r="BL48" s="107" t="str">
        <f aca="false">IF(AW48&gt;0,($J48*AW48*$F$17),"0")</f>
        <v>0</v>
      </c>
      <c r="BM48" s="107" t="str">
        <f aca="false">IF(AX48&gt;0,($J48*AX48*$F$17),"0")</f>
        <v>0</v>
      </c>
      <c r="BN48" s="107" t="str">
        <f aca="false">IF(AY48&gt;0,($J48*AY48*$F$19),"0")</f>
        <v>0</v>
      </c>
      <c r="BO48" s="107" t="str">
        <f aca="false">IF(AZ48&gt;0,($J48*AZ48*$F$20),"0")</f>
        <v>0</v>
      </c>
      <c r="BP48" s="107" t="str">
        <f aca="false">IF(BA48&gt;0,($J48*BA48*$F$21),"0")</f>
        <v>0</v>
      </c>
      <c r="BQ48" s="107" t="str">
        <f aca="false">IF(BB48&gt;0,($J48*BB48*$F$22),"0")</f>
        <v>0</v>
      </c>
      <c r="BR48" s="107" t="str">
        <f aca="false">IF(BC48&gt;0,($J48*BC48*$F$23),"0")</f>
        <v>0</v>
      </c>
      <c r="BS48" s="107" t="str">
        <f aca="false">IF(BD48&gt;0,($J48*BD48*$F$24),"0")</f>
        <v>0</v>
      </c>
      <c r="BT48" s="107" t="str">
        <f aca="false">IF(BE48&gt;0,($J48*BE48*$F$25),"0")</f>
        <v>0</v>
      </c>
      <c r="BU48" s="107" t="str">
        <f aca="false">IF(BF48&gt;0,($J48*BF48*$F$26),"0")</f>
        <v>0</v>
      </c>
      <c r="BV48" s="107" t="str">
        <f aca="false">IF(BG48&gt;0,($J48*BG48*$F$27),"0")</f>
        <v>0</v>
      </c>
      <c r="BW48" s="107" t="str">
        <f aca="false">IF(BH48&gt;0,($J48*BH48*$F$28),"0")</f>
        <v>0</v>
      </c>
    </row>
    <row r="49" customFormat="false" ht="20.1" hidden="false" customHeight="true" outlineLevel="0" collapsed="false">
      <c r="A49" s="108"/>
      <c r="B49" s="109" t="s">
        <v>127</v>
      </c>
      <c r="C49" s="109" t="n">
        <v>0.39375</v>
      </c>
      <c r="D49" s="110" t="s">
        <v>160</v>
      </c>
      <c r="E49" s="110" t="s">
        <v>161</v>
      </c>
      <c r="F49" s="110" t="s">
        <v>162</v>
      </c>
      <c r="G49" s="110" t="s">
        <v>163</v>
      </c>
      <c r="H49" s="110" t="s">
        <v>164</v>
      </c>
      <c r="I49" s="111" t="n">
        <v>95</v>
      </c>
      <c r="J49" s="111" t="n">
        <f aca="false">$I49*'Campaign Total'!$F$45</f>
        <v>76</v>
      </c>
      <c r="K49" s="102" t="n">
        <f aca="false">SUM(AT49:BH49)</f>
        <v>0</v>
      </c>
      <c r="L49" s="103" t="n">
        <f aca="false">SUM(BI49:BW49)</f>
        <v>0</v>
      </c>
      <c r="N49" s="112"/>
      <c r="O49" s="112"/>
      <c r="P49" s="105"/>
      <c r="Q49" s="105"/>
      <c r="R49" s="112"/>
      <c r="S49" s="112"/>
      <c r="T49" s="112"/>
      <c r="U49" s="112"/>
      <c r="V49" s="112"/>
      <c r="W49" s="105"/>
      <c r="X49" s="105"/>
      <c r="Y49" s="112"/>
      <c r="Z49" s="112"/>
      <c r="AA49" s="112"/>
      <c r="AB49" s="112"/>
      <c r="AC49" s="112"/>
      <c r="AD49" s="105"/>
      <c r="AE49" s="105"/>
      <c r="AF49" s="112"/>
      <c r="AG49" s="112"/>
      <c r="AH49" s="112"/>
      <c r="AI49" s="112"/>
      <c r="AJ49" s="112"/>
      <c r="AK49" s="105"/>
      <c r="AL49" s="105"/>
      <c r="AM49" s="112"/>
      <c r="AN49" s="112"/>
      <c r="AO49" s="112"/>
      <c r="AP49" s="112"/>
      <c r="AQ49" s="112"/>
      <c r="AR49" s="105"/>
      <c r="AS49" s="106"/>
      <c r="AT49" s="107" t="n">
        <f aca="false">COUNTIF($N49:$AR49,"a")</f>
        <v>0</v>
      </c>
      <c r="AU49" s="107" t="n">
        <f aca="false">COUNTIF($N49:$AR49,"b")</f>
        <v>0</v>
      </c>
      <c r="AV49" s="107" t="n">
        <f aca="false">COUNTIF($N49:$AR49,"c")</f>
        <v>0</v>
      </c>
      <c r="AW49" s="107" t="n">
        <f aca="false">COUNTIF($N49:$AR49,"d")</f>
        <v>0</v>
      </c>
      <c r="AX49" s="107" t="n">
        <f aca="false">COUNTIF($N49:$AR49,"e")</f>
        <v>0</v>
      </c>
      <c r="AY49" s="107" t="n">
        <f aca="false">COUNTIF($N49:$AR49,"f")</f>
        <v>0</v>
      </c>
      <c r="AZ49" s="107" t="n">
        <f aca="false">COUNTIF($N49:$AR49,"g")</f>
        <v>0</v>
      </c>
      <c r="BA49" s="107" t="n">
        <f aca="false">COUNTIF($N49:$AR49,"h")</f>
        <v>0</v>
      </c>
      <c r="BB49" s="107" t="n">
        <f aca="false">COUNTIF($N49:$AR49,"i")</f>
        <v>0</v>
      </c>
      <c r="BC49" s="107" t="n">
        <f aca="false">COUNTIF($N49:$AR49,"j")</f>
        <v>0</v>
      </c>
      <c r="BD49" s="107" t="n">
        <f aca="false">COUNTIF($N49:$AR49,"k")</f>
        <v>0</v>
      </c>
      <c r="BE49" s="107" t="n">
        <f aca="false">COUNTIF($N49:$AR49,"l")</f>
        <v>0</v>
      </c>
      <c r="BF49" s="107" t="n">
        <f aca="false">COUNTIF($N49:$AR49,"m")</f>
        <v>0</v>
      </c>
      <c r="BG49" s="107" t="n">
        <f aca="false">COUNTIF($N49:$AR49,"n")</f>
        <v>0</v>
      </c>
      <c r="BH49" s="107" t="n">
        <f aca="false">COUNTIF($N49:$AR49,"o")</f>
        <v>0</v>
      </c>
      <c r="BI49" s="107" t="str">
        <f aca="false">IF(AT49&gt;0,($J49*AT49*$F$14),"0")</f>
        <v>0</v>
      </c>
      <c r="BJ49" s="107" t="str">
        <f aca="false">IF(AU49&gt;0,($J49*AU49*$F$15),"0")</f>
        <v>0</v>
      </c>
      <c r="BK49" s="107" t="str">
        <f aca="false">IF(AV49&gt;0,($J49*AV49*$F$16),"0")</f>
        <v>0</v>
      </c>
      <c r="BL49" s="107" t="str">
        <f aca="false">IF(AW49&gt;0,($J49*AW49*$F$17),"0")</f>
        <v>0</v>
      </c>
      <c r="BM49" s="107" t="str">
        <f aca="false">IF(AX49&gt;0,($J49*AX49*$F$17),"0")</f>
        <v>0</v>
      </c>
      <c r="BN49" s="107" t="str">
        <f aca="false">IF(AY49&gt;0,($J49*AY49*$F$19),"0")</f>
        <v>0</v>
      </c>
      <c r="BO49" s="107" t="str">
        <f aca="false">IF(AZ49&gt;0,($J49*AZ49*$F$20),"0")</f>
        <v>0</v>
      </c>
      <c r="BP49" s="107" t="str">
        <f aca="false">IF(BA49&gt;0,($J49*BA49*$F$21),"0")</f>
        <v>0</v>
      </c>
      <c r="BQ49" s="107" t="str">
        <f aca="false">IF(BB49&gt;0,($J49*BB49*$F$22),"0")</f>
        <v>0</v>
      </c>
      <c r="BR49" s="107" t="str">
        <f aca="false">IF(BC49&gt;0,($J49*BC49*$F$23),"0")</f>
        <v>0</v>
      </c>
      <c r="BS49" s="107" t="str">
        <f aca="false">IF(BD49&gt;0,($J49*BD49*$F$24),"0")</f>
        <v>0</v>
      </c>
      <c r="BT49" s="107" t="str">
        <f aca="false">IF(BE49&gt;0,($J49*BE49*$F$25),"0")</f>
        <v>0</v>
      </c>
      <c r="BU49" s="107" t="str">
        <f aca="false">IF(BF49&gt;0,($J49*BF49*$F$26),"0")</f>
        <v>0</v>
      </c>
      <c r="BV49" s="107" t="str">
        <f aca="false">IF(BG49&gt;0,($J49*BG49*$F$27),"0")</f>
        <v>0</v>
      </c>
      <c r="BW49" s="107" t="str">
        <f aca="false">IF(BH49&gt;0,($J49*BH49*$F$28),"0")</f>
        <v>0</v>
      </c>
    </row>
    <row r="50" customFormat="false" ht="20.1" hidden="false" customHeight="true" outlineLevel="0" collapsed="false">
      <c r="A50" s="108"/>
      <c r="B50" s="99" t="s">
        <v>125</v>
      </c>
      <c r="C50" s="99" t="n">
        <v>0.395833333333333</v>
      </c>
      <c r="D50" s="114" t="s">
        <v>165</v>
      </c>
      <c r="E50" s="114"/>
      <c r="F50" s="114"/>
      <c r="G50" s="114"/>
      <c r="H50" s="114"/>
      <c r="I50" s="115"/>
      <c r="J50" s="115"/>
      <c r="K50" s="102"/>
      <c r="L50" s="103"/>
      <c r="N50" s="104"/>
      <c r="O50" s="104"/>
      <c r="P50" s="105"/>
      <c r="Q50" s="105"/>
      <c r="R50" s="104"/>
      <c r="S50" s="104"/>
      <c r="T50" s="104"/>
      <c r="U50" s="104"/>
      <c r="V50" s="104"/>
      <c r="W50" s="105"/>
      <c r="X50" s="105"/>
      <c r="Y50" s="104"/>
      <c r="Z50" s="104"/>
      <c r="AA50" s="104"/>
      <c r="AB50" s="104"/>
      <c r="AC50" s="104"/>
      <c r="AD50" s="105"/>
      <c r="AE50" s="105"/>
      <c r="AF50" s="104"/>
      <c r="AG50" s="104"/>
      <c r="AH50" s="104"/>
      <c r="AI50" s="104"/>
      <c r="AJ50" s="104"/>
      <c r="AK50" s="105"/>
      <c r="AL50" s="105"/>
      <c r="AM50" s="104"/>
      <c r="AN50" s="104"/>
      <c r="AO50" s="104"/>
      <c r="AP50" s="104"/>
      <c r="AQ50" s="104"/>
      <c r="AR50" s="105"/>
      <c r="AS50" s="106"/>
      <c r="AT50" s="107" t="n">
        <f aca="false">COUNTIF($N50:$AR50,"a")</f>
        <v>0</v>
      </c>
      <c r="AU50" s="107" t="n">
        <f aca="false">COUNTIF($N50:$AR50,"b")</f>
        <v>0</v>
      </c>
      <c r="AV50" s="107" t="n">
        <f aca="false">COUNTIF($N50:$AR50,"c")</f>
        <v>0</v>
      </c>
      <c r="AW50" s="107" t="n">
        <f aca="false">COUNTIF($N50:$AR50,"d")</f>
        <v>0</v>
      </c>
      <c r="AX50" s="107" t="n">
        <f aca="false">COUNTIF($N50:$AR50,"e")</f>
        <v>0</v>
      </c>
      <c r="AY50" s="107" t="n">
        <f aca="false">COUNTIF($N50:$AR50,"f")</f>
        <v>0</v>
      </c>
      <c r="AZ50" s="107" t="n">
        <f aca="false">COUNTIF($N50:$AR50,"g")</f>
        <v>0</v>
      </c>
      <c r="BA50" s="107" t="n">
        <f aca="false">COUNTIF($N50:$AR50,"h")</f>
        <v>0</v>
      </c>
      <c r="BB50" s="107" t="n">
        <f aca="false">COUNTIF($N50:$AR50,"i")</f>
        <v>0</v>
      </c>
      <c r="BC50" s="107" t="n">
        <f aca="false">COUNTIF($N50:$AR50,"j")</f>
        <v>0</v>
      </c>
      <c r="BD50" s="107" t="n">
        <f aca="false">COUNTIF($N50:$AR50,"k")</f>
        <v>0</v>
      </c>
      <c r="BE50" s="107" t="n">
        <f aca="false">COUNTIF($N50:$AR50,"l")</f>
        <v>0</v>
      </c>
      <c r="BF50" s="107" t="n">
        <f aca="false">COUNTIF($N50:$AR50,"m")</f>
        <v>0</v>
      </c>
      <c r="BG50" s="107" t="n">
        <f aca="false">COUNTIF($N50:$AR50,"n")</f>
        <v>0</v>
      </c>
      <c r="BH50" s="107" t="n">
        <f aca="false">COUNTIF($N50:$AR50,"o")</f>
        <v>0</v>
      </c>
      <c r="BI50" s="107" t="str">
        <f aca="false">IF(AT50&gt;0,($J50*AT50*$F$14),"0")</f>
        <v>0</v>
      </c>
      <c r="BJ50" s="107" t="str">
        <f aca="false">IF(AU50&gt;0,($J50*AU50*$F$15),"0")</f>
        <v>0</v>
      </c>
      <c r="BK50" s="107" t="str">
        <f aca="false">IF(AV50&gt;0,($J50*AV50*$F$16),"0")</f>
        <v>0</v>
      </c>
      <c r="BL50" s="107" t="str">
        <f aca="false">IF(AW50&gt;0,($J50*AW50*$F$17),"0")</f>
        <v>0</v>
      </c>
      <c r="BM50" s="107" t="str">
        <f aca="false">IF(AX50&gt;0,($J50*AX50*$F$17),"0")</f>
        <v>0</v>
      </c>
      <c r="BN50" s="107" t="str">
        <f aca="false">IF(AY50&gt;0,($J50*AY50*$F$19),"0")</f>
        <v>0</v>
      </c>
      <c r="BO50" s="107" t="str">
        <f aca="false">IF(AZ50&gt;0,($J50*AZ50*$F$20),"0")</f>
        <v>0</v>
      </c>
      <c r="BP50" s="107" t="str">
        <f aca="false">IF(BA50&gt;0,($J50*BA50*$F$21),"0")</f>
        <v>0</v>
      </c>
      <c r="BQ50" s="107" t="str">
        <f aca="false">IF(BB50&gt;0,($J50*BB50*$F$22),"0")</f>
        <v>0</v>
      </c>
      <c r="BR50" s="107" t="str">
        <f aca="false">IF(BC50&gt;0,($J50*BC50*$F$23),"0")</f>
        <v>0</v>
      </c>
      <c r="BS50" s="107" t="str">
        <f aca="false">IF(BD50&gt;0,($J50*BD50*$F$24),"0")</f>
        <v>0</v>
      </c>
      <c r="BT50" s="107" t="str">
        <f aca="false">IF(BE50&gt;0,($J50*BE50*$F$25),"0")</f>
        <v>0</v>
      </c>
      <c r="BU50" s="107" t="str">
        <f aca="false">IF(BF50&gt;0,($J50*BF50*$F$26),"0")</f>
        <v>0</v>
      </c>
      <c r="BV50" s="107" t="str">
        <f aca="false">IF(BG50&gt;0,($J50*BG50*$F$27),"0")</f>
        <v>0</v>
      </c>
      <c r="BW50" s="107" t="str">
        <f aca="false">IF(BH50&gt;0,($J50*BH50*$F$28),"0")</f>
        <v>0</v>
      </c>
    </row>
    <row r="51" customFormat="false" ht="20.1" hidden="false" customHeight="true" outlineLevel="0" collapsed="false">
      <c r="A51" s="98"/>
      <c r="B51" s="109" t="s">
        <v>127</v>
      </c>
      <c r="C51" s="109" t="n">
        <v>0.409722222222222</v>
      </c>
      <c r="D51" s="110" t="s">
        <v>166</v>
      </c>
      <c r="E51" s="110" t="s">
        <v>167</v>
      </c>
      <c r="F51" s="110" t="s">
        <v>168</v>
      </c>
      <c r="G51" s="110" t="s">
        <v>169</v>
      </c>
      <c r="H51" s="110" t="s">
        <v>170</v>
      </c>
      <c r="I51" s="111" t="n">
        <v>118</v>
      </c>
      <c r="J51" s="111" t="n">
        <f aca="false">$I51*'Campaign Total'!$F$45</f>
        <v>94.4</v>
      </c>
      <c r="K51" s="102" t="n">
        <f aca="false">SUM(AT51:BH51)</f>
        <v>0</v>
      </c>
      <c r="L51" s="103" t="n">
        <f aca="false">SUM(BI51:BW51)</f>
        <v>0</v>
      </c>
      <c r="N51" s="112"/>
      <c r="O51" s="112"/>
      <c r="P51" s="105"/>
      <c r="Q51" s="105"/>
      <c r="R51" s="112"/>
      <c r="S51" s="112"/>
      <c r="T51" s="112"/>
      <c r="U51" s="112"/>
      <c r="V51" s="112"/>
      <c r="W51" s="105"/>
      <c r="X51" s="105"/>
      <c r="Y51" s="112"/>
      <c r="Z51" s="112"/>
      <c r="AA51" s="112"/>
      <c r="AB51" s="112"/>
      <c r="AC51" s="112"/>
      <c r="AD51" s="105"/>
      <c r="AE51" s="105"/>
      <c r="AF51" s="112"/>
      <c r="AG51" s="112"/>
      <c r="AH51" s="112"/>
      <c r="AI51" s="112"/>
      <c r="AJ51" s="112"/>
      <c r="AK51" s="105"/>
      <c r="AL51" s="105"/>
      <c r="AM51" s="112"/>
      <c r="AN51" s="112"/>
      <c r="AO51" s="112"/>
      <c r="AP51" s="112"/>
      <c r="AQ51" s="112"/>
      <c r="AR51" s="105"/>
      <c r="AS51" s="106"/>
      <c r="AT51" s="107" t="n">
        <f aca="false">COUNTIF($N51:$AR51,"a")</f>
        <v>0</v>
      </c>
      <c r="AU51" s="107" t="n">
        <f aca="false">COUNTIF($N51:$AR51,"b")</f>
        <v>0</v>
      </c>
      <c r="AV51" s="107" t="n">
        <f aca="false">COUNTIF($N51:$AR51,"c")</f>
        <v>0</v>
      </c>
      <c r="AW51" s="107" t="n">
        <f aca="false">COUNTIF($N51:$AR51,"d")</f>
        <v>0</v>
      </c>
      <c r="AX51" s="107" t="n">
        <f aca="false">COUNTIF($N51:$AR51,"e")</f>
        <v>0</v>
      </c>
      <c r="AY51" s="107" t="n">
        <f aca="false">COUNTIF($N51:$AR51,"f")</f>
        <v>0</v>
      </c>
      <c r="AZ51" s="107" t="n">
        <f aca="false">COUNTIF($N51:$AR51,"g")</f>
        <v>0</v>
      </c>
      <c r="BA51" s="107" t="n">
        <f aca="false">COUNTIF($N51:$AR51,"h")</f>
        <v>0</v>
      </c>
      <c r="BB51" s="107" t="n">
        <f aca="false">COUNTIF($N51:$AR51,"i")</f>
        <v>0</v>
      </c>
      <c r="BC51" s="107" t="n">
        <f aca="false">COUNTIF($N51:$AR51,"j")</f>
        <v>0</v>
      </c>
      <c r="BD51" s="107" t="n">
        <f aca="false">COUNTIF($N51:$AR51,"k")</f>
        <v>0</v>
      </c>
      <c r="BE51" s="107" t="n">
        <f aca="false">COUNTIF($N51:$AR51,"l")</f>
        <v>0</v>
      </c>
      <c r="BF51" s="107" t="n">
        <f aca="false">COUNTIF($N51:$AR51,"m")</f>
        <v>0</v>
      </c>
      <c r="BG51" s="107" t="n">
        <f aca="false">COUNTIF($N51:$AR51,"n")</f>
        <v>0</v>
      </c>
      <c r="BH51" s="107" t="n">
        <f aca="false">COUNTIF($N51:$AR51,"o")</f>
        <v>0</v>
      </c>
      <c r="BI51" s="107" t="str">
        <f aca="false">IF(AT51&gt;0,($J51*AT51*$F$14),"0")</f>
        <v>0</v>
      </c>
      <c r="BJ51" s="107" t="str">
        <f aca="false">IF(AU51&gt;0,($J51*AU51*$F$15),"0")</f>
        <v>0</v>
      </c>
      <c r="BK51" s="107" t="str">
        <f aca="false">IF(AV51&gt;0,($J51*AV51*$F$16),"0")</f>
        <v>0</v>
      </c>
      <c r="BL51" s="107" t="str">
        <f aca="false">IF(AW51&gt;0,($J51*AW51*$F$17),"0")</f>
        <v>0</v>
      </c>
      <c r="BM51" s="107" t="str">
        <f aca="false">IF(AX51&gt;0,($J51*AX51*$F$17),"0")</f>
        <v>0</v>
      </c>
      <c r="BN51" s="107" t="str">
        <f aca="false">IF(AY51&gt;0,($J51*AY51*$F$19),"0")</f>
        <v>0</v>
      </c>
      <c r="BO51" s="107" t="str">
        <f aca="false">IF(AZ51&gt;0,($J51*AZ51*$F$20),"0")</f>
        <v>0</v>
      </c>
      <c r="BP51" s="107" t="str">
        <f aca="false">IF(BA51&gt;0,($J51*BA51*$F$21),"0")</f>
        <v>0</v>
      </c>
      <c r="BQ51" s="107" t="str">
        <f aca="false">IF(BB51&gt;0,($J51*BB51*$F$22),"0")</f>
        <v>0</v>
      </c>
      <c r="BR51" s="107" t="str">
        <f aca="false">IF(BC51&gt;0,($J51*BC51*$F$23),"0")</f>
        <v>0</v>
      </c>
      <c r="BS51" s="107" t="str">
        <f aca="false">IF(BD51&gt;0,($J51*BD51*$F$24),"0")</f>
        <v>0</v>
      </c>
      <c r="BT51" s="107" t="str">
        <f aca="false">IF(BE51&gt;0,($J51*BE51*$F$25),"0")</f>
        <v>0</v>
      </c>
      <c r="BU51" s="107" t="str">
        <f aca="false">IF(BF51&gt;0,($J51*BF51*$F$26),"0")</f>
        <v>0</v>
      </c>
      <c r="BV51" s="107" t="str">
        <f aca="false">IF(BG51&gt;0,($J51*BG51*$F$27),"0")</f>
        <v>0</v>
      </c>
      <c r="BW51" s="107" t="str">
        <f aca="false">IF(BH51&gt;0,($J51*BH51*$F$28),"0")</f>
        <v>0</v>
      </c>
    </row>
    <row r="52" customFormat="false" ht="20.1" hidden="false" customHeight="true" outlineLevel="0" collapsed="false">
      <c r="A52" s="108"/>
      <c r="B52" s="99" t="s">
        <v>125</v>
      </c>
      <c r="C52" s="99" t="n">
        <v>0.413194444444444</v>
      </c>
      <c r="D52" s="114" t="s">
        <v>165</v>
      </c>
      <c r="E52" s="114"/>
      <c r="F52" s="114"/>
      <c r="G52" s="114"/>
      <c r="H52" s="114"/>
      <c r="I52" s="115"/>
      <c r="J52" s="115"/>
      <c r="K52" s="102"/>
      <c r="L52" s="103"/>
      <c r="N52" s="104"/>
      <c r="O52" s="104"/>
      <c r="P52" s="105"/>
      <c r="Q52" s="105"/>
      <c r="R52" s="104"/>
      <c r="S52" s="104"/>
      <c r="T52" s="104"/>
      <c r="U52" s="104"/>
      <c r="V52" s="104"/>
      <c r="W52" s="105"/>
      <c r="X52" s="105"/>
      <c r="Y52" s="104"/>
      <c r="Z52" s="104"/>
      <c r="AA52" s="104"/>
      <c r="AB52" s="104"/>
      <c r="AC52" s="104"/>
      <c r="AD52" s="105"/>
      <c r="AE52" s="105"/>
      <c r="AF52" s="104"/>
      <c r="AG52" s="104"/>
      <c r="AH52" s="104"/>
      <c r="AI52" s="104"/>
      <c r="AJ52" s="104"/>
      <c r="AK52" s="105"/>
      <c r="AL52" s="105"/>
      <c r="AM52" s="104"/>
      <c r="AN52" s="104"/>
      <c r="AO52" s="104"/>
      <c r="AP52" s="104"/>
      <c r="AQ52" s="104"/>
      <c r="AR52" s="105"/>
      <c r="AS52" s="106"/>
      <c r="AT52" s="107" t="n">
        <f aca="false">COUNTIF($N52:$AR52,"a")</f>
        <v>0</v>
      </c>
      <c r="AU52" s="107" t="n">
        <f aca="false">COUNTIF($N52:$AR52,"b")</f>
        <v>0</v>
      </c>
      <c r="AV52" s="107" t="n">
        <f aca="false">COUNTIF($N52:$AR52,"c")</f>
        <v>0</v>
      </c>
      <c r="AW52" s="107" t="n">
        <f aca="false">COUNTIF($N52:$AR52,"d")</f>
        <v>0</v>
      </c>
      <c r="AX52" s="107" t="n">
        <f aca="false">COUNTIF($N52:$AR52,"e")</f>
        <v>0</v>
      </c>
      <c r="AY52" s="107" t="n">
        <f aca="false">COUNTIF($N52:$AR52,"f")</f>
        <v>0</v>
      </c>
      <c r="AZ52" s="107" t="n">
        <f aca="false">COUNTIF($N52:$AR52,"g")</f>
        <v>0</v>
      </c>
      <c r="BA52" s="107" t="n">
        <f aca="false">COUNTIF($N52:$AR52,"h")</f>
        <v>0</v>
      </c>
      <c r="BB52" s="107" t="n">
        <f aca="false">COUNTIF($N52:$AR52,"i")</f>
        <v>0</v>
      </c>
      <c r="BC52" s="107" t="n">
        <f aca="false">COUNTIF($N52:$AR52,"j")</f>
        <v>0</v>
      </c>
      <c r="BD52" s="107" t="n">
        <f aca="false">COUNTIF($N52:$AR52,"k")</f>
        <v>0</v>
      </c>
      <c r="BE52" s="107" t="n">
        <f aca="false">COUNTIF($N52:$AR52,"l")</f>
        <v>0</v>
      </c>
      <c r="BF52" s="107" t="n">
        <f aca="false">COUNTIF($N52:$AR52,"m")</f>
        <v>0</v>
      </c>
      <c r="BG52" s="107" t="n">
        <f aca="false">COUNTIF($N52:$AR52,"n")</f>
        <v>0</v>
      </c>
      <c r="BH52" s="107" t="n">
        <f aca="false">COUNTIF($N52:$AR52,"o")</f>
        <v>0</v>
      </c>
      <c r="BI52" s="107" t="str">
        <f aca="false">IF(AT52&gt;0,($J52*AT52*$F$14),"0")</f>
        <v>0</v>
      </c>
      <c r="BJ52" s="107" t="str">
        <f aca="false">IF(AU52&gt;0,($J52*AU52*$F$15),"0")</f>
        <v>0</v>
      </c>
      <c r="BK52" s="107" t="str">
        <f aca="false">IF(AV52&gt;0,($J52*AV52*$F$16),"0")</f>
        <v>0</v>
      </c>
      <c r="BL52" s="107" t="str">
        <f aca="false">IF(AW52&gt;0,($J52*AW52*$F$17),"0")</f>
        <v>0</v>
      </c>
      <c r="BM52" s="107" t="str">
        <f aca="false">IF(AX52&gt;0,($J52*AX52*$F$17),"0")</f>
        <v>0</v>
      </c>
      <c r="BN52" s="107" t="str">
        <f aca="false">IF(AY52&gt;0,($J52*AY52*$F$19),"0")</f>
        <v>0</v>
      </c>
      <c r="BO52" s="107" t="str">
        <f aca="false">IF(AZ52&gt;0,($J52*AZ52*$F$20),"0")</f>
        <v>0</v>
      </c>
      <c r="BP52" s="107" t="str">
        <f aca="false">IF(BA52&gt;0,($J52*BA52*$F$21),"0")</f>
        <v>0</v>
      </c>
      <c r="BQ52" s="107" t="str">
        <f aca="false">IF(BB52&gt;0,($J52*BB52*$F$22),"0")</f>
        <v>0</v>
      </c>
      <c r="BR52" s="107" t="str">
        <f aca="false">IF(BC52&gt;0,($J52*BC52*$F$23),"0")</f>
        <v>0</v>
      </c>
      <c r="BS52" s="107" t="str">
        <f aca="false">IF(BD52&gt;0,($J52*BD52*$F$24),"0")</f>
        <v>0</v>
      </c>
      <c r="BT52" s="107" t="str">
        <f aca="false">IF(BE52&gt;0,($J52*BE52*$F$25),"0")</f>
        <v>0</v>
      </c>
      <c r="BU52" s="107" t="str">
        <f aca="false">IF(BF52&gt;0,($J52*BF52*$F$26),"0")</f>
        <v>0</v>
      </c>
      <c r="BV52" s="107" t="str">
        <f aca="false">IF(BG52&gt;0,($J52*BG52*$F$27),"0")</f>
        <v>0</v>
      </c>
      <c r="BW52" s="107" t="str">
        <f aca="false">IF(BH52&gt;0,($J52*BH52*$F$28),"0")</f>
        <v>0</v>
      </c>
    </row>
    <row r="53" customFormat="false" ht="20.1" hidden="false" customHeight="true" outlineLevel="0" collapsed="false">
      <c r="A53" s="108"/>
      <c r="B53" s="99" t="s">
        <v>125</v>
      </c>
      <c r="C53" s="99" t="n">
        <v>0.416666666666667</v>
      </c>
      <c r="D53" s="114" t="s">
        <v>165</v>
      </c>
      <c r="E53" s="114"/>
      <c r="F53" s="114"/>
      <c r="G53" s="114"/>
      <c r="H53" s="114"/>
      <c r="I53" s="116"/>
      <c r="J53" s="116"/>
      <c r="K53" s="102"/>
      <c r="L53" s="103"/>
      <c r="N53" s="104"/>
      <c r="O53" s="104"/>
      <c r="P53" s="105"/>
      <c r="Q53" s="105"/>
      <c r="R53" s="104"/>
      <c r="S53" s="104"/>
      <c r="T53" s="104"/>
      <c r="U53" s="104"/>
      <c r="V53" s="104"/>
      <c r="W53" s="105"/>
      <c r="X53" s="105"/>
      <c r="Y53" s="104"/>
      <c r="Z53" s="104"/>
      <c r="AA53" s="104"/>
      <c r="AB53" s="104"/>
      <c r="AC53" s="104"/>
      <c r="AD53" s="105"/>
      <c r="AE53" s="105"/>
      <c r="AF53" s="104"/>
      <c r="AG53" s="104"/>
      <c r="AH53" s="104"/>
      <c r="AI53" s="104"/>
      <c r="AJ53" s="104"/>
      <c r="AK53" s="105"/>
      <c r="AL53" s="105"/>
      <c r="AM53" s="104"/>
      <c r="AN53" s="104"/>
      <c r="AO53" s="104"/>
      <c r="AP53" s="104"/>
      <c r="AQ53" s="104"/>
      <c r="AR53" s="105"/>
      <c r="AS53" s="106"/>
      <c r="AT53" s="107" t="n">
        <f aca="false">COUNTIF($N53:$AR53,"a")</f>
        <v>0</v>
      </c>
      <c r="AU53" s="107" t="n">
        <f aca="false">COUNTIF($N53:$AR53,"b")</f>
        <v>0</v>
      </c>
      <c r="AV53" s="107" t="n">
        <f aca="false">COUNTIF($N53:$AR53,"c")</f>
        <v>0</v>
      </c>
      <c r="AW53" s="107" t="n">
        <f aca="false">COUNTIF($N53:$AR53,"d")</f>
        <v>0</v>
      </c>
      <c r="AX53" s="107" t="n">
        <f aca="false">COUNTIF($N53:$AR53,"e")</f>
        <v>0</v>
      </c>
      <c r="AY53" s="107" t="n">
        <f aca="false">COUNTIF($N53:$AR53,"f")</f>
        <v>0</v>
      </c>
      <c r="AZ53" s="107" t="n">
        <f aca="false">COUNTIF($N53:$AR53,"g")</f>
        <v>0</v>
      </c>
      <c r="BA53" s="107" t="n">
        <f aca="false">COUNTIF($N53:$AR53,"h")</f>
        <v>0</v>
      </c>
      <c r="BB53" s="107" t="n">
        <f aca="false">COUNTIF($N53:$AR53,"i")</f>
        <v>0</v>
      </c>
      <c r="BC53" s="107" t="n">
        <f aca="false">COUNTIF($N53:$AR53,"j")</f>
        <v>0</v>
      </c>
      <c r="BD53" s="107" t="n">
        <f aca="false">COUNTIF($N53:$AR53,"k")</f>
        <v>0</v>
      </c>
      <c r="BE53" s="107" t="n">
        <f aca="false">COUNTIF($N53:$AR53,"l")</f>
        <v>0</v>
      </c>
      <c r="BF53" s="107" t="n">
        <f aca="false">COUNTIF($N53:$AR53,"m")</f>
        <v>0</v>
      </c>
      <c r="BG53" s="107" t="n">
        <f aca="false">COUNTIF($N53:$AR53,"n")</f>
        <v>0</v>
      </c>
      <c r="BH53" s="107" t="n">
        <f aca="false">COUNTIF($N53:$AR53,"o")</f>
        <v>0</v>
      </c>
      <c r="BI53" s="107" t="str">
        <f aca="false">IF(AT53&gt;0,($J53*AT53*$F$14),"0")</f>
        <v>0</v>
      </c>
      <c r="BJ53" s="107" t="str">
        <f aca="false">IF(AU53&gt;0,($J53*AU53*$F$15),"0")</f>
        <v>0</v>
      </c>
      <c r="BK53" s="107" t="str">
        <f aca="false">IF(AV53&gt;0,($J53*AV53*$F$16),"0")</f>
        <v>0</v>
      </c>
      <c r="BL53" s="107" t="str">
        <f aca="false">IF(AW53&gt;0,($J53*AW53*$F$17),"0")</f>
        <v>0</v>
      </c>
      <c r="BM53" s="107" t="str">
        <f aca="false">IF(AX53&gt;0,($J53*AX53*$F$17),"0")</f>
        <v>0</v>
      </c>
      <c r="BN53" s="107" t="str">
        <f aca="false">IF(AY53&gt;0,($J53*AY53*$F$19),"0")</f>
        <v>0</v>
      </c>
      <c r="BO53" s="107" t="str">
        <f aca="false">IF(AZ53&gt;0,($J53*AZ53*$F$20),"0")</f>
        <v>0</v>
      </c>
      <c r="BP53" s="107" t="str">
        <f aca="false">IF(BA53&gt;0,($J53*BA53*$F$21),"0")</f>
        <v>0</v>
      </c>
      <c r="BQ53" s="107" t="str">
        <f aca="false">IF(BB53&gt;0,($J53*BB53*$F$22),"0")</f>
        <v>0</v>
      </c>
      <c r="BR53" s="107" t="str">
        <f aca="false">IF(BC53&gt;0,($J53*BC53*$F$23),"0")</f>
        <v>0</v>
      </c>
      <c r="BS53" s="107" t="str">
        <f aca="false">IF(BD53&gt;0,($J53*BD53*$F$24),"0")</f>
        <v>0</v>
      </c>
      <c r="BT53" s="107" t="str">
        <f aca="false">IF(BE53&gt;0,($J53*BE53*$F$25),"0")</f>
        <v>0</v>
      </c>
      <c r="BU53" s="107" t="str">
        <f aca="false">IF(BF53&gt;0,($J53*BF53*$F$26),"0")</f>
        <v>0</v>
      </c>
      <c r="BV53" s="107" t="str">
        <f aca="false">IF(BG53&gt;0,($J53*BG53*$F$27),"0")</f>
        <v>0</v>
      </c>
      <c r="BW53" s="107" t="str">
        <f aca="false">IF(BH53&gt;0,($J53*BH53*$F$28),"0")</f>
        <v>0</v>
      </c>
    </row>
    <row r="54" customFormat="false" ht="20.1" hidden="false" customHeight="true" outlineLevel="0" collapsed="false">
      <c r="A54" s="108"/>
      <c r="B54" s="109" t="s">
        <v>127</v>
      </c>
      <c r="C54" s="109" t="n">
        <v>0.430555555555556</v>
      </c>
      <c r="D54" s="110" t="s">
        <v>171</v>
      </c>
      <c r="E54" s="110" t="s">
        <v>172</v>
      </c>
      <c r="F54" s="110" t="s">
        <v>173</v>
      </c>
      <c r="G54" s="110" t="s">
        <v>174</v>
      </c>
      <c r="H54" s="110" t="s">
        <v>175</v>
      </c>
      <c r="I54" s="111" t="n">
        <v>114</v>
      </c>
      <c r="J54" s="111" t="n">
        <f aca="false">$I54*'Campaign Total'!$F$45</f>
        <v>91.2</v>
      </c>
      <c r="K54" s="102" t="n">
        <f aca="false">SUM(AT54:BH54)</f>
        <v>0</v>
      </c>
      <c r="L54" s="103" t="n">
        <f aca="false">SUM(BI54:BW54)</f>
        <v>0</v>
      </c>
      <c r="N54" s="112"/>
      <c r="O54" s="112"/>
      <c r="P54" s="105"/>
      <c r="Q54" s="105"/>
      <c r="R54" s="112"/>
      <c r="S54" s="112"/>
      <c r="T54" s="112"/>
      <c r="U54" s="112"/>
      <c r="V54" s="112"/>
      <c r="W54" s="105"/>
      <c r="X54" s="105"/>
      <c r="Y54" s="112"/>
      <c r="Z54" s="112"/>
      <c r="AA54" s="112"/>
      <c r="AB54" s="112"/>
      <c r="AC54" s="112"/>
      <c r="AD54" s="105"/>
      <c r="AE54" s="105"/>
      <c r="AF54" s="112"/>
      <c r="AG54" s="112"/>
      <c r="AH54" s="112"/>
      <c r="AI54" s="112"/>
      <c r="AJ54" s="112"/>
      <c r="AK54" s="105"/>
      <c r="AL54" s="105"/>
      <c r="AM54" s="112"/>
      <c r="AN54" s="112"/>
      <c r="AO54" s="112"/>
      <c r="AP54" s="112"/>
      <c r="AQ54" s="112"/>
      <c r="AR54" s="105"/>
      <c r="AS54" s="106"/>
      <c r="AT54" s="107" t="n">
        <f aca="false">COUNTIF($N54:$AR54,"a")</f>
        <v>0</v>
      </c>
      <c r="AU54" s="107" t="n">
        <f aca="false">COUNTIF($N54:$AR54,"b")</f>
        <v>0</v>
      </c>
      <c r="AV54" s="107" t="n">
        <f aca="false">COUNTIF($N54:$AR54,"c")</f>
        <v>0</v>
      </c>
      <c r="AW54" s="107" t="n">
        <f aca="false">COUNTIF($N54:$AR54,"d")</f>
        <v>0</v>
      </c>
      <c r="AX54" s="107" t="n">
        <f aca="false">COUNTIF($N54:$AR54,"e")</f>
        <v>0</v>
      </c>
      <c r="AY54" s="107" t="n">
        <f aca="false">COUNTIF($N54:$AR54,"f")</f>
        <v>0</v>
      </c>
      <c r="AZ54" s="107" t="n">
        <f aca="false">COUNTIF($N54:$AR54,"g")</f>
        <v>0</v>
      </c>
      <c r="BA54" s="107" t="n">
        <f aca="false">COUNTIF($N54:$AR54,"h")</f>
        <v>0</v>
      </c>
      <c r="BB54" s="107" t="n">
        <f aca="false">COUNTIF($N54:$AR54,"i")</f>
        <v>0</v>
      </c>
      <c r="BC54" s="107" t="n">
        <f aca="false">COUNTIF($N54:$AR54,"j")</f>
        <v>0</v>
      </c>
      <c r="BD54" s="107" t="n">
        <f aca="false">COUNTIF($N54:$AR54,"k")</f>
        <v>0</v>
      </c>
      <c r="BE54" s="107" t="n">
        <f aca="false">COUNTIF($N54:$AR54,"l")</f>
        <v>0</v>
      </c>
      <c r="BF54" s="107" t="n">
        <f aca="false">COUNTIF($N54:$AR54,"m")</f>
        <v>0</v>
      </c>
      <c r="BG54" s="107" t="n">
        <f aca="false">COUNTIF($N54:$AR54,"n")</f>
        <v>0</v>
      </c>
      <c r="BH54" s="107" t="n">
        <f aca="false">COUNTIF($N54:$AR54,"o")</f>
        <v>0</v>
      </c>
      <c r="BI54" s="107" t="str">
        <f aca="false">IF(AT54&gt;0,($J54*AT54*$F$14),"0")</f>
        <v>0</v>
      </c>
      <c r="BJ54" s="107" t="str">
        <f aca="false">IF(AU54&gt;0,($J54*AU54*$F$15),"0")</f>
        <v>0</v>
      </c>
      <c r="BK54" s="107" t="str">
        <f aca="false">IF(AV54&gt;0,($J54*AV54*$F$16),"0")</f>
        <v>0</v>
      </c>
      <c r="BL54" s="107" t="str">
        <f aca="false">IF(AW54&gt;0,($J54*AW54*$F$17),"0")</f>
        <v>0</v>
      </c>
      <c r="BM54" s="107" t="str">
        <f aca="false">IF(AX54&gt;0,($J54*AX54*$F$17),"0")</f>
        <v>0</v>
      </c>
      <c r="BN54" s="107" t="str">
        <f aca="false">IF(AY54&gt;0,($J54*AY54*$F$19),"0")</f>
        <v>0</v>
      </c>
      <c r="BO54" s="107" t="str">
        <f aca="false">IF(AZ54&gt;0,($J54*AZ54*$F$20),"0")</f>
        <v>0</v>
      </c>
      <c r="BP54" s="107" t="str">
        <f aca="false">IF(BA54&gt;0,($J54*BA54*$F$21),"0")</f>
        <v>0</v>
      </c>
      <c r="BQ54" s="107" t="str">
        <f aca="false">IF(BB54&gt;0,($J54*BB54*$F$22),"0")</f>
        <v>0</v>
      </c>
      <c r="BR54" s="107" t="str">
        <f aca="false">IF(BC54&gt;0,($J54*BC54*$F$23),"0")</f>
        <v>0</v>
      </c>
      <c r="BS54" s="107" t="str">
        <f aca="false">IF(BD54&gt;0,($J54*BD54*$F$24),"0")</f>
        <v>0</v>
      </c>
      <c r="BT54" s="107" t="str">
        <f aca="false">IF(BE54&gt;0,($J54*BE54*$F$25),"0")</f>
        <v>0</v>
      </c>
      <c r="BU54" s="107" t="str">
        <f aca="false">IF(BF54&gt;0,($J54*BF54*$F$26),"0")</f>
        <v>0</v>
      </c>
      <c r="BV54" s="107" t="str">
        <f aca="false">IF(BG54&gt;0,($J54*BG54*$F$27),"0")</f>
        <v>0</v>
      </c>
      <c r="BW54" s="107" t="str">
        <f aca="false">IF(BH54&gt;0,($J54*BH54*$F$28),"0")</f>
        <v>0</v>
      </c>
    </row>
    <row r="55" customFormat="false" ht="20.1" hidden="false" customHeight="true" outlineLevel="0" collapsed="false">
      <c r="A55" s="108"/>
      <c r="B55" s="99" t="s">
        <v>125</v>
      </c>
      <c r="C55" s="99" t="n">
        <v>0.434027777777778</v>
      </c>
      <c r="D55" s="114" t="s">
        <v>165</v>
      </c>
      <c r="E55" s="114"/>
      <c r="F55" s="114"/>
      <c r="G55" s="114"/>
      <c r="H55" s="114"/>
      <c r="I55" s="116"/>
      <c r="J55" s="116"/>
      <c r="K55" s="102"/>
      <c r="L55" s="103"/>
      <c r="N55" s="104"/>
      <c r="O55" s="104"/>
      <c r="P55" s="105"/>
      <c r="Q55" s="105"/>
      <c r="R55" s="104"/>
      <c r="S55" s="104"/>
      <c r="T55" s="104"/>
      <c r="U55" s="104"/>
      <c r="V55" s="104"/>
      <c r="W55" s="105"/>
      <c r="X55" s="105"/>
      <c r="Y55" s="104"/>
      <c r="Z55" s="104"/>
      <c r="AA55" s="104"/>
      <c r="AB55" s="104"/>
      <c r="AC55" s="104"/>
      <c r="AD55" s="105"/>
      <c r="AE55" s="105"/>
      <c r="AF55" s="104"/>
      <c r="AG55" s="104"/>
      <c r="AH55" s="104"/>
      <c r="AI55" s="104"/>
      <c r="AJ55" s="104"/>
      <c r="AK55" s="105"/>
      <c r="AL55" s="105"/>
      <c r="AM55" s="104"/>
      <c r="AN55" s="104"/>
      <c r="AO55" s="104"/>
      <c r="AP55" s="104"/>
      <c r="AQ55" s="104"/>
      <c r="AR55" s="105"/>
      <c r="AS55" s="106"/>
      <c r="AT55" s="107" t="n">
        <f aca="false">COUNTIF($N55:$AR55,"a")</f>
        <v>0</v>
      </c>
      <c r="AU55" s="107" t="n">
        <f aca="false">COUNTIF($N55:$AR55,"b")</f>
        <v>0</v>
      </c>
      <c r="AV55" s="107" t="n">
        <f aca="false">COUNTIF($N55:$AR55,"c")</f>
        <v>0</v>
      </c>
      <c r="AW55" s="107" t="n">
        <f aca="false">COUNTIF($N55:$AR55,"d")</f>
        <v>0</v>
      </c>
      <c r="AX55" s="107" t="n">
        <f aca="false">COUNTIF($N55:$AR55,"e")</f>
        <v>0</v>
      </c>
      <c r="AY55" s="107" t="n">
        <f aca="false">COUNTIF($N55:$AR55,"f")</f>
        <v>0</v>
      </c>
      <c r="AZ55" s="107" t="n">
        <f aca="false">COUNTIF($N55:$AR55,"g")</f>
        <v>0</v>
      </c>
      <c r="BA55" s="107" t="n">
        <f aca="false">COUNTIF($N55:$AR55,"h")</f>
        <v>0</v>
      </c>
      <c r="BB55" s="107" t="n">
        <f aca="false">COUNTIF($N55:$AR55,"i")</f>
        <v>0</v>
      </c>
      <c r="BC55" s="107" t="n">
        <f aca="false">COUNTIF($N55:$AR55,"j")</f>
        <v>0</v>
      </c>
      <c r="BD55" s="107" t="n">
        <f aca="false">COUNTIF($N55:$AR55,"k")</f>
        <v>0</v>
      </c>
      <c r="BE55" s="107" t="n">
        <f aca="false">COUNTIF($N55:$AR55,"l")</f>
        <v>0</v>
      </c>
      <c r="BF55" s="107" t="n">
        <f aca="false">COUNTIF($N55:$AR55,"m")</f>
        <v>0</v>
      </c>
      <c r="BG55" s="107" t="n">
        <f aca="false">COUNTIF($N55:$AR55,"n")</f>
        <v>0</v>
      </c>
      <c r="BH55" s="107" t="n">
        <f aca="false">COUNTIF($N55:$AR55,"o")</f>
        <v>0</v>
      </c>
      <c r="BI55" s="107" t="str">
        <f aca="false">IF(AT55&gt;0,($J55*AT55*$F$14),"0")</f>
        <v>0</v>
      </c>
      <c r="BJ55" s="107" t="str">
        <f aca="false">IF(AU55&gt;0,($J55*AU55*$F$15),"0")</f>
        <v>0</v>
      </c>
      <c r="BK55" s="107" t="str">
        <f aca="false">IF(AV55&gt;0,($J55*AV55*$F$16),"0")</f>
        <v>0</v>
      </c>
      <c r="BL55" s="107" t="str">
        <f aca="false">IF(AW55&gt;0,($J55*AW55*$F$17),"0")</f>
        <v>0</v>
      </c>
      <c r="BM55" s="107" t="str">
        <f aca="false">IF(AX55&gt;0,($J55*AX55*$F$17),"0")</f>
        <v>0</v>
      </c>
      <c r="BN55" s="107" t="str">
        <f aca="false">IF(AY55&gt;0,($J55*AY55*$F$19),"0")</f>
        <v>0</v>
      </c>
      <c r="BO55" s="107" t="str">
        <f aca="false">IF(AZ55&gt;0,($J55*AZ55*$F$20),"0")</f>
        <v>0</v>
      </c>
      <c r="BP55" s="107" t="str">
        <f aca="false">IF(BA55&gt;0,($J55*BA55*$F$21),"0")</f>
        <v>0</v>
      </c>
      <c r="BQ55" s="107" t="str">
        <f aca="false">IF(BB55&gt;0,($J55*BB55*$F$22),"0")</f>
        <v>0</v>
      </c>
      <c r="BR55" s="107" t="str">
        <f aca="false">IF(BC55&gt;0,($J55*BC55*$F$23),"0")</f>
        <v>0</v>
      </c>
      <c r="BS55" s="107" t="str">
        <f aca="false">IF(BD55&gt;0,($J55*BD55*$F$24),"0")</f>
        <v>0</v>
      </c>
      <c r="BT55" s="107" t="str">
        <f aca="false">IF(BE55&gt;0,($J55*BE55*$F$25),"0")</f>
        <v>0</v>
      </c>
      <c r="BU55" s="107" t="str">
        <f aca="false">IF(BF55&gt;0,($J55*BF55*$F$26),"0")</f>
        <v>0</v>
      </c>
      <c r="BV55" s="107" t="str">
        <f aca="false">IF(BG55&gt;0,($J55*BG55*$F$27),"0")</f>
        <v>0</v>
      </c>
      <c r="BW55" s="107" t="str">
        <f aca="false">IF(BH55&gt;0,($J55*BH55*$F$28),"0")</f>
        <v>0</v>
      </c>
    </row>
    <row r="56" customFormat="false" ht="20.1" hidden="false" customHeight="true" outlineLevel="0" collapsed="false">
      <c r="A56" s="108"/>
      <c r="B56" s="117" t="s">
        <v>125</v>
      </c>
      <c r="C56" s="117" t="n">
        <v>0.4375</v>
      </c>
      <c r="D56" s="118" t="s">
        <v>176</v>
      </c>
      <c r="E56" s="118"/>
      <c r="F56" s="118"/>
      <c r="G56" s="118"/>
      <c r="H56" s="118"/>
      <c r="I56" s="119"/>
      <c r="J56" s="119"/>
      <c r="K56" s="102"/>
      <c r="L56" s="103"/>
      <c r="N56" s="104"/>
      <c r="O56" s="104"/>
      <c r="P56" s="105"/>
      <c r="Q56" s="105"/>
      <c r="R56" s="104"/>
      <c r="S56" s="104"/>
      <c r="T56" s="104"/>
      <c r="U56" s="104"/>
      <c r="V56" s="104"/>
      <c r="W56" s="105"/>
      <c r="X56" s="105"/>
      <c r="Y56" s="104"/>
      <c r="Z56" s="104"/>
      <c r="AA56" s="104"/>
      <c r="AB56" s="104"/>
      <c r="AC56" s="104"/>
      <c r="AD56" s="105"/>
      <c r="AE56" s="105"/>
      <c r="AF56" s="104"/>
      <c r="AG56" s="104"/>
      <c r="AH56" s="104"/>
      <c r="AI56" s="104"/>
      <c r="AJ56" s="104"/>
      <c r="AK56" s="105"/>
      <c r="AL56" s="105"/>
      <c r="AM56" s="104"/>
      <c r="AN56" s="104"/>
      <c r="AO56" s="104"/>
      <c r="AP56" s="104"/>
      <c r="AQ56" s="104"/>
      <c r="AR56" s="105"/>
      <c r="AS56" s="106"/>
      <c r="AT56" s="107" t="n">
        <f aca="false">COUNTIF($N56:$AR56,"a")</f>
        <v>0</v>
      </c>
      <c r="AU56" s="107" t="n">
        <f aca="false">COUNTIF($N56:$AR56,"b")</f>
        <v>0</v>
      </c>
      <c r="AV56" s="107" t="n">
        <f aca="false">COUNTIF($N56:$AR56,"c")</f>
        <v>0</v>
      </c>
      <c r="AW56" s="107" t="n">
        <f aca="false">COUNTIF($N56:$AR56,"d")</f>
        <v>0</v>
      </c>
      <c r="AX56" s="107" t="n">
        <f aca="false">COUNTIF($N56:$AR56,"e")</f>
        <v>0</v>
      </c>
      <c r="AY56" s="107" t="n">
        <f aca="false">COUNTIF($N56:$AR56,"f")</f>
        <v>0</v>
      </c>
      <c r="AZ56" s="107" t="n">
        <f aca="false">COUNTIF($N56:$AR56,"g")</f>
        <v>0</v>
      </c>
      <c r="BA56" s="107" t="n">
        <f aca="false">COUNTIF($N56:$AR56,"h")</f>
        <v>0</v>
      </c>
      <c r="BB56" s="107" t="n">
        <f aca="false">COUNTIF($N56:$AR56,"i")</f>
        <v>0</v>
      </c>
      <c r="BC56" s="107" t="n">
        <f aca="false">COUNTIF($N56:$AR56,"j")</f>
        <v>0</v>
      </c>
      <c r="BD56" s="107" t="n">
        <f aca="false">COUNTIF($N56:$AR56,"k")</f>
        <v>0</v>
      </c>
      <c r="BE56" s="107" t="n">
        <f aca="false">COUNTIF($N56:$AR56,"l")</f>
        <v>0</v>
      </c>
      <c r="BF56" s="107" t="n">
        <f aca="false">COUNTIF($N56:$AR56,"m")</f>
        <v>0</v>
      </c>
      <c r="BG56" s="107" t="n">
        <f aca="false">COUNTIF($N56:$AR56,"n")</f>
        <v>0</v>
      </c>
      <c r="BH56" s="107" t="n">
        <f aca="false">COUNTIF($N56:$AR56,"o")</f>
        <v>0</v>
      </c>
      <c r="BI56" s="107" t="str">
        <f aca="false">IF(AT56&gt;0,($J56*AT56*$F$14),"0")</f>
        <v>0</v>
      </c>
      <c r="BJ56" s="107" t="str">
        <f aca="false">IF(AU56&gt;0,($J56*AU56*$F$15),"0")</f>
        <v>0</v>
      </c>
      <c r="BK56" s="107" t="str">
        <f aca="false">IF(AV56&gt;0,($J56*AV56*$F$16),"0")</f>
        <v>0</v>
      </c>
      <c r="BL56" s="107" t="str">
        <f aca="false">IF(AW56&gt;0,($J56*AW56*$F$17),"0")</f>
        <v>0</v>
      </c>
      <c r="BM56" s="107" t="str">
        <f aca="false">IF(AX56&gt;0,($J56*AX56*$F$17),"0")</f>
        <v>0</v>
      </c>
      <c r="BN56" s="107" t="str">
        <f aca="false">IF(AY56&gt;0,($J56*AY56*$F$19),"0")</f>
        <v>0</v>
      </c>
      <c r="BO56" s="107" t="str">
        <f aca="false">IF(AZ56&gt;0,($J56*AZ56*$F$20),"0")</f>
        <v>0</v>
      </c>
      <c r="BP56" s="107" t="str">
        <f aca="false">IF(BA56&gt;0,($J56*BA56*$F$21),"0")</f>
        <v>0</v>
      </c>
      <c r="BQ56" s="107" t="str">
        <f aca="false">IF(BB56&gt;0,($J56*BB56*$F$22),"0")</f>
        <v>0</v>
      </c>
      <c r="BR56" s="107" t="str">
        <f aca="false">IF(BC56&gt;0,($J56*BC56*$F$23),"0")</f>
        <v>0</v>
      </c>
      <c r="BS56" s="107" t="str">
        <f aca="false">IF(BD56&gt;0,($J56*BD56*$F$24),"0")</f>
        <v>0</v>
      </c>
      <c r="BT56" s="107" t="str">
        <f aca="false">IF(BE56&gt;0,($J56*BE56*$F$25),"0")</f>
        <v>0</v>
      </c>
      <c r="BU56" s="107" t="str">
        <f aca="false">IF(BF56&gt;0,($J56*BF56*$F$26),"0")</f>
        <v>0</v>
      </c>
      <c r="BV56" s="107" t="str">
        <f aca="false">IF(BG56&gt;0,($J56*BG56*$F$27),"0")</f>
        <v>0</v>
      </c>
      <c r="BW56" s="107" t="str">
        <f aca="false">IF(BH56&gt;0,($J56*BH56*$F$28),"0")</f>
        <v>0</v>
      </c>
    </row>
    <row r="57" customFormat="false" ht="20.1" hidden="false" customHeight="true" outlineLevel="0" collapsed="false">
      <c r="A57" s="108"/>
      <c r="B57" s="109" t="s">
        <v>127</v>
      </c>
      <c r="C57" s="109" t="n">
        <v>0.451388888888889</v>
      </c>
      <c r="D57" s="110" t="s">
        <v>177</v>
      </c>
      <c r="E57" s="110" t="s">
        <v>178</v>
      </c>
      <c r="F57" s="110" t="s">
        <v>179</v>
      </c>
      <c r="G57" s="110" t="s">
        <v>180</v>
      </c>
      <c r="H57" s="110" t="s">
        <v>181</v>
      </c>
      <c r="I57" s="111" t="n">
        <v>87</v>
      </c>
      <c r="J57" s="111" t="n">
        <f aca="false">$I57*'Campaign Total'!$F$45</f>
        <v>69.6</v>
      </c>
      <c r="K57" s="102" t="n">
        <f aca="false">SUM(AT57:BH57)</f>
        <v>0</v>
      </c>
      <c r="L57" s="103" t="n">
        <f aca="false">SUM(BI57:BW57)</f>
        <v>0</v>
      </c>
      <c r="N57" s="112"/>
      <c r="O57" s="112"/>
      <c r="P57" s="105"/>
      <c r="Q57" s="105"/>
      <c r="R57" s="112"/>
      <c r="S57" s="112"/>
      <c r="T57" s="112"/>
      <c r="U57" s="112"/>
      <c r="V57" s="112"/>
      <c r="W57" s="105"/>
      <c r="X57" s="105"/>
      <c r="Y57" s="112"/>
      <c r="Z57" s="112"/>
      <c r="AA57" s="112"/>
      <c r="AB57" s="112"/>
      <c r="AC57" s="112"/>
      <c r="AD57" s="105"/>
      <c r="AE57" s="105"/>
      <c r="AF57" s="112"/>
      <c r="AG57" s="112"/>
      <c r="AH57" s="112"/>
      <c r="AI57" s="112"/>
      <c r="AJ57" s="112"/>
      <c r="AK57" s="105"/>
      <c r="AL57" s="105"/>
      <c r="AM57" s="112"/>
      <c r="AN57" s="112"/>
      <c r="AO57" s="112"/>
      <c r="AP57" s="112"/>
      <c r="AQ57" s="112"/>
      <c r="AR57" s="105"/>
      <c r="AS57" s="106"/>
      <c r="AT57" s="107" t="n">
        <f aca="false">COUNTIF($N57:$AR57,"a")</f>
        <v>0</v>
      </c>
      <c r="AU57" s="107" t="n">
        <f aca="false">COUNTIF($N57:$AR57,"b")</f>
        <v>0</v>
      </c>
      <c r="AV57" s="107" t="n">
        <f aca="false">COUNTIF($N57:$AR57,"c")</f>
        <v>0</v>
      </c>
      <c r="AW57" s="107" t="n">
        <f aca="false">COUNTIF($N57:$AR57,"d")</f>
        <v>0</v>
      </c>
      <c r="AX57" s="107" t="n">
        <f aca="false">COUNTIF($N57:$AR57,"e")</f>
        <v>0</v>
      </c>
      <c r="AY57" s="107" t="n">
        <f aca="false">COUNTIF($N57:$AR57,"f")</f>
        <v>0</v>
      </c>
      <c r="AZ57" s="107" t="n">
        <f aca="false">COUNTIF($N57:$AR57,"g")</f>
        <v>0</v>
      </c>
      <c r="BA57" s="107" t="n">
        <f aca="false">COUNTIF($N57:$AR57,"h")</f>
        <v>0</v>
      </c>
      <c r="BB57" s="107" t="n">
        <f aca="false">COUNTIF($N57:$AR57,"i")</f>
        <v>0</v>
      </c>
      <c r="BC57" s="107" t="n">
        <f aca="false">COUNTIF($N57:$AR57,"j")</f>
        <v>0</v>
      </c>
      <c r="BD57" s="107" t="n">
        <f aca="false">COUNTIF($N57:$AR57,"k")</f>
        <v>0</v>
      </c>
      <c r="BE57" s="107" t="n">
        <f aca="false">COUNTIF($N57:$AR57,"l")</f>
        <v>0</v>
      </c>
      <c r="BF57" s="107" t="n">
        <f aca="false">COUNTIF($N57:$AR57,"m")</f>
        <v>0</v>
      </c>
      <c r="BG57" s="107" t="n">
        <f aca="false">COUNTIF($N57:$AR57,"n")</f>
        <v>0</v>
      </c>
      <c r="BH57" s="107" t="n">
        <f aca="false">COUNTIF($N57:$AR57,"o")</f>
        <v>0</v>
      </c>
      <c r="BI57" s="107" t="str">
        <f aca="false">IF(AT57&gt;0,($J57*AT57*$F$14),"0")</f>
        <v>0</v>
      </c>
      <c r="BJ57" s="107" t="str">
        <f aca="false">IF(AU57&gt;0,($J57*AU57*$F$15),"0")</f>
        <v>0</v>
      </c>
      <c r="BK57" s="107" t="str">
        <f aca="false">IF(AV57&gt;0,($J57*AV57*$F$16),"0")</f>
        <v>0</v>
      </c>
      <c r="BL57" s="107" t="str">
        <f aca="false">IF(AW57&gt;0,($J57*AW57*$F$17),"0")</f>
        <v>0</v>
      </c>
      <c r="BM57" s="107" t="str">
        <f aca="false">IF(AX57&gt;0,($J57*AX57*$F$17),"0")</f>
        <v>0</v>
      </c>
      <c r="BN57" s="107" t="str">
        <f aca="false">IF(AY57&gt;0,($J57*AY57*$F$19),"0")</f>
        <v>0</v>
      </c>
      <c r="BO57" s="107" t="str">
        <f aca="false">IF(AZ57&gt;0,($J57*AZ57*$F$20),"0")</f>
        <v>0</v>
      </c>
      <c r="BP57" s="107" t="str">
        <f aca="false">IF(BA57&gt;0,($J57*BA57*$F$21),"0")</f>
        <v>0</v>
      </c>
      <c r="BQ57" s="107" t="str">
        <f aca="false">IF(BB57&gt;0,($J57*BB57*$F$22),"0")</f>
        <v>0</v>
      </c>
      <c r="BR57" s="107" t="str">
        <f aca="false">IF(BC57&gt;0,($J57*BC57*$F$23),"0")</f>
        <v>0</v>
      </c>
      <c r="BS57" s="107" t="str">
        <f aca="false">IF(BD57&gt;0,($J57*BD57*$F$24),"0")</f>
        <v>0</v>
      </c>
      <c r="BT57" s="107" t="str">
        <f aca="false">IF(BE57&gt;0,($J57*BE57*$F$25),"0")</f>
        <v>0</v>
      </c>
      <c r="BU57" s="107" t="str">
        <f aca="false">IF(BF57&gt;0,($J57*BF57*$F$26),"0")</f>
        <v>0</v>
      </c>
      <c r="BV57" s="107" t="str">
        <f aca="false">IF(BG57&gt;0,($J57*BG57*$F$27),"0")</f>
        <v>0</v>
      </c>
      <c r="BW57" s="107" t="str">
        <f aca="false">IF(BH57&gt;0,($J57*BH57*$F$28),"0")</f>
        <v>0</v>
      </c>
    </row>
    <row r="58" customFormat="false" ht="20.1" hidden="false" customHeight="true" outlineLevel="0" collapsed="false">
      <c r="A58" s="108"/>
      <c r="B58" s="117" t="s">
        <v>125</v>
      </c>
      <c r="C58" s="117" t="n">
        <v>0.454861111111111</v>
      </c>
      <c r="D58" s="118" t="s">
        <v>176</v>
      </c>
      <c r="E58" s="118"/>
      <c r="F58" s="118"/>
      <c r="G58" s="118"/>
      <c r="H58" s="118"/>
      <c r="I58" s="119"/>
      <c r="J58" s="119"/>
      <c r="K58" s="102"/>
      <c r="L58" s="103"/>
      <c r="N58" s="104"/>
      <c r="O58" s="104"/>
      <c r="P58" s="105"/>
      <c r="Q58" s="105"/>
      <c r="R58" s="104"/>
      <c r="S58" s="104"/>
      <c r="T58" s="104"/>
      <c r="U58" s="104"/>
      <c r="V58" s="104"/>
      <c r="W58" s="105"/>
      <c r="X58" s="105"/>
      <c r="Y58" s="104"/>
      <c r="Z58" s="104"/>
      <c r="AA58" s="104"/>
      <c r="AB58" s="104"/>
      <c r="AC58" s="104"/>
      <c r="AD58" s="105"/>
      <c r="AE58" s="105"/>
      <c r="AF58" s="104"/>
      <c r="AG58" s="104"/>
      <c r="AH58" s="104"/>
      <c r="AI58" s="104"/>
      <c r="AJ58" s="104"/>
      <c r="AK58" s="105"/>
      <c r="AL58" s="105"/>
      <c r="AM58" s="104"/>
      <c r="AN58" s="104"/>
      <c r="AO58" s="104"/>
      <c r="AP58" s="104"/>
      <c r="AQ58" s="104"/>
      <c r="AR58" s="105"/>
      <c r="AS58" s="106"/>
      <c r="AT58" s="107" t="n">
        <f aca="false">COUNTIF($N58:$AR58,"a")</f>
        <v>0</v>
      </c>
      <c r="AU58" s="107" t="n">
        <f aca="false">COUNTIF($N58:$AR58,"b")</f>
        <v>0</v>
      </c>
      <c r="AV58" s="107" t="n">
        <f aca="false">COUNTIF($N58:$AR58,"c")</f>
        <v>0</v>
      </c>
      <c r="AW58" s="107" t="n">
        <f aca="false">COUNTIF($N58:$AR58,"d")</f>
        <v>0</v>
      </c>
      <c r="AX58" s="107" t="n">
        <f aca="false">COUNTIF($N58:$AR58,"e")</f>
        <v>0</v>
      </c>
      <c r="AY58" s="107" t="n">
        <f aca="false">COUNTIF($N58:$AR58,"f")</f>
        <v>0</v>
      </c>
      <c r="AZ58" s="107" t="n">
        <f aca="false">COUNTIF($N58:$AR58,"g")</f>
        <v>0</v>
      </c>
      <c r="BA58" s="107" t="n">
        <f aca="false">COUNTIF($N58:$AR58,"h")</f>
        <v>0</v>
      </c>
      <c r="BB58" s="107" t="n">
        <f aca="false">COUNTIF($N58:$AR58,"i")</f>
        <v>0</v>
      </c>
      <c r="BC58" s="107" t="n">
        <f aca="false">COUNTIF($N58:$AR58,"j")</f>
        <v>0</v>
      </c>
      <c r="BD58" s="107" t="n">
        <f aca="false">COUNTIF($N58:$AR58,"k")</f>
        <v>0</v>
      </c>
      <c r="BE58" s="107" t="n">
        <f aca="false">COUNTIF($N58:$AR58,"l")</f>
        <v>0</v>
      </c>
      <c r="BF58" s="107" t="n">
        <f aca="false">COUNTIF($N58:$AR58,"m")</f>
        <v>0</v>
      </c>
      <c r="BG58" s="107" t="n">
        <f aca="false">COUNTIF($N58:$AR58,"n")</f>
        <v>0</v>
      </c>
      <c r="BH58" s="107" t="n">
        <f aca="false">COUNTIF($N58:$AR58,"o")</f>
        <v>0</v>
      </c>
      <c r="BI58" s="107" t="str">
        <f aca="false">IF(AT58&gt;0,($J58*AT58*$F$14),"0")</f>
        <v>0</v>
      </c>
      <c r="BJ58" s="107" t="str">
        <f aca="false">IF(AU58&gt;0,($J58*AU58*$F$15),"0")</f>
        <v>0</v>
      </c>
      <c r="BK58" s="107" t="str">
        <f aca="false">IF(AV58&gt;0,($J58*AV58*$F$16),"0")</f>
        <v>0</v>
      </c>
      <c r="BL58" s="107" t="str">
        <f aca="false">IF(AW58&gt;0,($J58*AW58*$F$17),"0")</f>
        <v>0</v>
      </c>
      <c r="BM58" s="107" t="str">
        <f aca="false">IF(AX58&gt;0,($J58*AX58*$F$17),"0")</f>
        <v>0</v>
      </c>
      <c r="BN58" s="107" t="str">
        <f aca="false">IF(AY58&gt;0,($J58*AY58*$F$19),"0")</f>
        <v>0</v>
      </c>
      <c r="BO58" s="107" t="str">
        <f aca="false">IF(AZ58&gt;0,($J58*AZ58*$F$20),"0")</f>
        <v>0</v>
      </c>
      <c r="BP58" s="107" t="str">
        <f aca="false">IF(BA58&gt;0,($J58*BA58*$F$21),"0")</f>
        <v>0</v>
      </c>
      <c r="BQ58" s="107" t="str">
        <f aca="false">IF(BB58&gt;0,($J58*BB58*$F$22),"0")</f>
        <v>0</v>
      </c>
      <c r="BR58" s="107" t="str">
        <f aca="false">IF(BC58&gt;0,($J58*BC58*$F$23),"0")</f>
        <v>0</v>
      </c>
      <c r="BS58" s="107" t="str">
        <f aca="false">IF(BD58&gt;0,($J58*BD58*$F$24),"0")</f>
        <v>0</v>
      </c>
      <c r="BT58" s="107" t="str">
        <f aca="false">IF(BE58&gt;0,($J58*BE58*$F$25),"0")</f>
        <v>0</v>
      </c>
      <c r="BU58" s="107" t="str">
        <f aca="false">IF(BF58&gt;0,($J58*BF58*$F$26),"0")</f>
        <v>0</v>
      </c>
      <c r="BV58" s="107" t="str">
        <f aca="false">IF(BG58&gt;0,($J58*BG58*$F$27),"0")</f>
        <v>0</v>
      </c>
      <c r="BW58" s="107" t="str">
        <f aca="false">IF(BH58&gt;0,($J58*BH58*$F$28),"0")</f>
        <v>0</v>
      </c>
    </row>
    <row r="59" customFormat="false" ht="20.1" hidden="false" customHeight="true" outlineLevel="0" collapsed="false">
      <c r="A59" s="108"/>
      <c r="B59" s="109" t="s">
        <v>127</v>
      </c>
      <c r="C59" s="109" t="n">
        <v>0.46875</v>
      </c>
      <c r="D59" s="110" t="s">
        <v>182</v>
      </c>
      <c r="E59" s="110" t="s">
        <v>183</v>
      </c>
      <c r="F59" s="110" t="s">
        <v>184</v>
      </c>
      <c r="G59" s="110" t="s">
        <v>185</v>
      </c>
      <c r="H59" s="110" t="s">
        <v>186</v>
      </c>
      <c r="I59" s="111" t="n">
        <v>92</v>
      </c>
      <c r="J59" s="111" t="n">
        <f aca="false">$I59*'Campaign Total'!$F$45</f>
        <v>73.6</v>
      </c>
      <c r="K59" s="102" t="n">
        <f aca="false">SUM(AT59:BH59)</f>
        <v>0</v>
      </c>
      <c r="L59" s="103" t="n">
        <f aca="false">SUM(BI59:BW59)</f>
        <v>0</v>
      </c>
      <c r="N59" s="112"/>
      <c r="O59" s="112"/>
      <c r="P59" s="105"/>
      <c r="Q59" s="105"/>
      <c r="R59" s="112"/>
      <c r="S59" s="112"/>
      <c r="T59" s="112"/>
      <c r="U59" s="112"/>
      <c r="V59" s="112"/>
      <c r="W59" s="105"/>
      <c r="X59" s="105"/>
      <c r="Y59" s="112"/>
      <c r="Z59" s="112"/>
      <c r="AA59" s="112"/>
      <c r="AB59" s="112"/>
      <c r="AC59" s="112"/>
      <c r="AD59" s="105"/>
      <c r="AE59" s="105"/>
      <c r="AF59" s="112"/>
      <c r="AG59" s="112"/>
      <c r="AH59" s="112"/>
      <c r="AI59" s="112"/>
      <c r="AJ59" s="112"/>
      <c r="AK59" s="105"/>
      <c r="AL59" s="105"/>
      <c r="AM59" s="112"/>
      <c r="AN59" s="112"/>
      <c r="AO59" s="112"/>
      <c r="AP59" s="112"/>
      <c r="AQ59" s="112"/>
      <c r="AR59" s="105"/>
      <c r="AS59" s="106"/>
      <c r="AT59" s="107" t="n">
        <f aca="false">COUNTIF($N59:$AR59,"a")</f>
        <v>0</v>
      </c>
      <c r="AU59" s="107" t="n">
        <f aca="false">COUNTIF($N59:$AR59,"b")</f>
        <v>0</v>
      </c>
      <c r="AV59" s="107" t="n">
        <f aca="false">COUNTIF($N59:$AR59,"c")</f>
        <v>0</v>
      </c>
      <c r="AW59" s="107" t="n">
        <f aca="false">COUNTIF($N59:$AR59,"d")</f>
        <v>0</v>
      </c>
      <c r="AX59" s="107" t="n">
        <f aca="false">COUNTIF($N59:$AR59,"e")</f>
        <v>0</v>
      </c>
      <c r="AY59" s="107" t="n">
        <f aca="false">COUNTIF($N59:$AR59,"f")</f>
        <v>0</v>
      </c>
      <c r="AZ59" s="107" t="n">
        <f aca="false">COUNTIF($N59:$AR59,"g")</f>
        <v>0</v>
      </c>
      <c r="BA59" s="107" t="n">
        <f aca="false">COUNTIF($N59:$AR59,"h")</f>
        <v>0</v>
      </c>
      <c r="BB59" s="107" t="n">
        <f aca="false">COUNTIF($N59:$AR59,"i")</f>
        <v>0</v>
      </c>
      <c r="BC59" s="107" t="n">
        <f aca="false">COUNTIF($N59:$AR59,"j")</f>
        <v>0</v>
      </c>
      <c r="BD59" s="107" t="n">
        <f aca="false">COUNTIF($N59:$AR59,"k")</f>
        <v>0</v>
      </c>
      <c r="BE59" s="107" t="n">
        <f aca="false">COUNTIF($N59:$AR59,"l")</f>
        <v>0</v>
      </c>
      <c r="BF59" s="107" t="n">
        <f aca="false">COUNTIF($N59:$AR59,"m")</f>
        <v>0</v>
      </c>
      <c r="BG59" s="107" t="n">
        <f aca="false">COUNTIF($N59:$AR59,"n")</f>
        <v>0</v>
      </c>
      <c r="BH59" s="107" t="n">
        <f aca="false">COUNTIF($N59:$AR59,"o")</f>
        <v>0</v>
      </c>
      <c r="BI59" s="107" t="str">
        <f aca="false">IF(AT59&gt;0,($J59*AT59*$F$14),"0")</f>
        <v>0</v>
      </c>
      <c r="BJ59" s="107" t="str">
        <f aca="false">IF(AU59&gt;0,($J59*AU59*$F$15),"0")</f>
        <v>0</v>
      </c>
      <c r="BK59" s="107" t="str">
        <f aca="false">IF(AV59&gt;0,($J59*AV59*$F$16),"0")</f>
        <v>0</v>
      </c>
      <c r="BL59" s="107" t="str">
        <f aca="false">IF(AW59&gt;0,($J59*AW59*$F$17),"0")</f>
        <v>0</v>
      </c>
      <c r="BM59" s="107" t="str">
        <f aca="false">IF(AX59&gt;0,($J59*AX59*$F$17),"0")</f>
        <v>0</v>
      </c>
      <c r="BN59" s="107" t="str">
        <f aca="false">IF(AY59&gt;0,($J59*AY59*$F$19),"0")</f>
        <v>0</v>
      </c>
      <c r="BO59" s="107" t="str">
        <f aca="false">IF(AZ59&gt;0,($J59*AZ59*$F$20),"0")</f>
        <v>0</v>
      </c>
      <c r="BP59" s="107" t="str">
        <f aca="false">IF(BA59&gt;0,($J59*BA59*$F$21),"0")</f>
        <v>0</v>
      </c>
      <c r="BQ59" s="107" t="str">
        <f aca="false">IF(BB59&gt;0,($J59*BB59*$F$22),"0")</f>
        <v>0</v>
      </c>
      <c r="BR59" s="107" t="str">
        <f aca="false">IF(BC59&gt;0,($J59*BC59*$F$23),"0")</f>
        <v>0</v>
      </c>
      <c r="BS59" s="107" t="str">
        <f aca="false">IF(BD59&gt;0,($J59*BD59*$F$24),"0")</f>
        <v>0</v>
      </c>
      <c r="BT59" s="107" t="str">
        <f aca="false">IF(BE59&gt;0,($J59*BE59*$F$25),"0")</f>
        <v>0</v>
      </c>
      <c r="BU59" s="107" t="str">
        <f aca="false">IF(BF59&gt;0,($J59*BF59*$F$26),"0")</f>
        <v>0</v>
      </c>
      <c r="BV59" s="107" t="str">
        <f aca="false">IF(BG59&gt;0,($J59*BG59*$F$27),"0")</f>
        <v>0</v>
      </c>
      <c r="BW59" s="107" t="str">
        <f aca="false">IF(BH59&gt;0,($J59*BH59*$F$28),"0")</f>
        <v>0</v>
      </c>
    </row>
    <row r="60" customFormat="false" ht="20.1" hidden="false" customHeight="true" outlineLevel="0" collapsed="false">
      <c r="A60" s="108"/>
      <c r="B60" s="117" t="s">
        <v>125</v>
      </c>
      <c r="C60" s="117" t="n">
        <v>0.472222222222222</v>
      </c>
      <c r="D60" s="118" t="s">
        <v>176</v>
      </c>
      <c r="E60" s="118"/>
      <c r="F60" s="118"/>
      <c r="G60" s="118"/>
      <c r="H60" s="118"/>
      <c r="I60" s="119"/>
      <c r="J60" s="119"/>
      <c r="K60" s="102"/>
      <c r="L60" s="103"/>
      <c r="N60" s="104"/>
      <c r="O60" s="104"/>
      <c r="P60" s="105"/>
      <c r="Q60" s="105"/>
      <c r="R60" s="104"/>
      <c r="S60" s="104"/>
      <c r="T60" s="104"/>
      <c r="U60" s="104"/>
      <c r="V60" s="104"/>
      <c r="W60" s="105"/>
      <c r="X60" s="105"/>
      <c r="Y60" s="104"/>
      <c r="Z60" s="104"/>
      <c r="AA60" s="104"/>
      <c r="AB60" s="104"/>
      <c r="AC60" s="104"/>
      <c r="AD60" s="105"/>
      <c r="AE60" s="105"/>
      <c r="AF60" s="104"/>
      <c r="AG60" s="104"/>
      <c r="AH60" s="104"/>
      <c r="AI60" s="104"/>
      <c r="AJ60" s="104"/>
      <c r="AK60" s="105"/>
      <c r="AL60" s="105"/>
      <c r="AM60" s="104"/>
      <c r="AN60" s="104"/>
      <c r="AO60" s="104"/>
      <c r="AP60" s="104"/>
      <c r="AQ60" s="104"/>
      <c r="AR60" s="105"/>
      <c r="AS60" s="106"/>
      <c r="AT60" s="107" t="n">
        <f aca="false">COUNTIF($N60:$AR60,"a")</f>
        <v>0</v>
      </c>
      <c r="AU60" s="107" t="n">
        <f aca="false">COUNTIF($N60:$AR60,"b")</f>
        <v>0</v>
      </c>
      <c r="AV60" s="107" t="n">
        <f aca="false">COUNTIF($N60:$AR60,"c")</f>
        <v>0</v>
      </c>
      <c r="AW60" s="107" t="n">
        <f aca="false">COUNTIF($N60:$AR60,"d")</f>
        <v>0</v>
      </c>
      <c r="AX60" s="107" t="n">
        <f aca="false">COUNTIF($N60:$AR60,"e")</f>
        <v>0</v>
      </c>
      <c r="AY60" s="107" t="n">
        <f aca="false">COUNTIF($N60:$AR60,"f")</f>
        <v>0</v>
      </c>
      <c r="AZ60" s="107" t="n">
        <f aca="false">COUNTIF($N60:$AR60,"g")</f>
        <v>0</v>
      </c>
      <c r="BA60" s="107" t="n">
        <f aca="false">COUNTIF($N60:$AR60,"h")</f>
        <v>0</v>
      </c>
      <c r="BB60" s="107" t="n">
        <f aca="false">COUNTIF($N60:$AR60,"i")</f>
        <v>0</v>
      </c>
      <c r="BC60" s="107" t="n">
        <f aca="false">COUNTIF($N60:$AR60,"j")</f>
        <v>0</v>
      </c>
      <c r="BD60" s="107" t="n">
        <f aca="false">COUNTIF($N60:$AR60,"k")</f>
        <v>0</v>
      </c>
      <c r="BE60" s="107" t="n">
        <f aca="false">COUNTIF($N60:$AR60,"l")</f>
        <v>0</v>
      </c>
      <c r="BF60" s="107" t="n">
        <f aca="false">COUNTIF($N60:$AR60,"m")</f>
        <v>0</v>
      </c>
      <c r="BG60" s="107" t="n">
        <f aca="false">COUNTIF($N60:$AR60,"n")</f>
        <v>0</v>
      </c>
      <c r="BH60" s="107" t="n">
        <f aca="false">COUNTIF($N60:$AR60,"o")</f>
        <v>0</v>
      </c>
      <c r="BI60" s="107" t="str">
        <f aca="false">IF(AT60&gt;0,($J60*AT60*$F$14),"0")</f>
        <v>0</v>
      </c>
      <c r="BJ60" s="107" t="str">
        <f aca="false">IF(AU60&gt;0,($J60*AU60*$F$15),"0")</f>
        <v>0</v>
      </c>
      <c r="BK60" s="107" t="str">
        <f aca="false">IF(AV60&gt;0,($J60*AV60*$F$16),"0")</f>
        <v>0</v>
      </c>
      <c r="BL60" s="107" t="str">
        <f aca="false">IF(AW60&gt;0,($J60*AW60*$F$17),"0")</f>
        <v>0</v>
      </c>
      <c r="BM60" s="107" t="str">
        <f aca="false">IF(AX60&gt;0,($J60*AX60*$F$17),"0")</f>
        <v>0</v>
      </c>
      <c r="BN60" s="107" t="str">
        <f aca="false">IF(AY60&gt;0,($J60*AY60*$F$19),"0")</f>
        <v>0</v>
      </c>
      <c r="BO60" s="107" t="str">
        <f aca="false">IF(AZ60&gt;0,($J60*AZ60*$F$20),"0")</f>
        <v>0</v>
      </c>
      <c r="BP60" s="107" t="str">
        <f aca="false">IF(BA60&gt;0,($J60*BA60*$F$21),"0")</f>
        <v>0</v>
      </c>
      <c r="BQ60" s="107" t="str">
        <f aca="false">IF(BB60&gt;0,($J60*BB60*$F$22),"0")</f>
        <v>0</v>
      </c>
      <c r="BR60" s="107" t="str">
        <f aca="false">IF(BC60&gt;0,($J60*BC60*$F$23),"0")</f>
        <v>0</v>
      </c>
      <c r="BS60" s="107" t="str">
        <f aca="false">IF(BD60&gt;0,($J60*BD60*$F$24),"0")</f>
        <v>0</v>
      </c>
      <c r="BT60" s="107" t="str">
        <f aca="false">IF(BE60&gt;0,($J60*BE60*$F$25),"0")</f>
        <v>0</v>
      </c>
      <c r="BU60" s="107" t="str">
        <f aca="false">IF(BF60&gt;0,($J60*BF60*$F$26),"0")</f>
        <v>0</v>
      </c>
      <c r="BV60" s="107" t="str">
        <f aca="false">IF(BG60&gt;0,($J60*BG60*$F$27),"0")</f>
        <v>0</v>
      </c>
      <c r="BW60" s="107" t="str">
        <f aca="false">IF(BH60&gt;0,($J60*BH60*$F$28),"0")</f>
        <v>0</v>
      </c>
    </row>
    <row r="61" customFormat="false" ht="20.1" hidden="false" customHeight="true" outlineLevel="0" collapsed="false">
      <c r="A61" s="108"/>
      <c r="B61" s="117" t="s">
        <v>125</v>
      </c>
      <c r="C61" s="117" t="n">
        <v>0.479166666666667</v>
      </c>
      <c r="D61" s="118" t="s">
        <v>176</v>
      </c>
      <c r="E61" s="118"/>
      <c r="F61" s="118"/>
      <c r="G61" s="118"/>
      <c r="H61" s="118"/>
      <c r="I61" s="120"/>
      <c r="J61" s="120"/>
      <c r="K61" s="102"/>
      <c r="L61" s="103"/>
      <c r="N61" s="104"/>
      <c r="O61" s="104"/>
      <c r="P61" s="105"/>
      <c r="Q61" s="105"/>
      <c r="R61" s="104"/>
      <c r="S61" s="104"/>
      <c r="T61" s="104"/>
      <c r="U61" s="104"/>
      <c r="V61" s="104"/>
      <c r="W61" s="105"/>
      <c r="X61" s="105"/>
      <c r="Y61" s="104"/>
      <c r="Z61" s="104"/>
      <c r="AA61" s="104"/>
      <c r="AB61" s="104"/>
      <c r="AC61" s="104"/>
      <c r="AD61" s="105"/>
      <c r="AE61" s="105"/>
      <c r="AF61" s="104"/>
      <c r="AG61" s="104"/>
      <c r="AH61" s="104"/>
      <c r="AI61" s="104"/>
      <c r="AJ61" s="104"/>
      <c r="AK61" s="105"/>
      <c r="AL61" s="105"/>
      <c r="AM61" s="104"/>
      <c r="AN61" s="104"/>
      <c r="AO61" s="104"/>
      <c r="AP61" s="104"/>
      <c r="AQ61" s="104"/>
      <c r="AR61" s="105"/>
      <c r="AS61" s="106"/>
      <c r="AT61" s="107" t="n">
        <f aca="false">COUNTIF($N61:$AR61,"a")</f>
        <v>0</v>
      </c>
      <c r="AU61" s="107" t="n">
        <f aca="false">COUNTIF($N61:$AR61,"b")</f>
        <v>0</v>
      </c>
      <c r="AV61" s="107" t="n">
        <f aca="false">COUNTIF($N61:$AR61,"c")</f>
        <v>0</v>
      </c>
      <c r="AW61" s="107" t="n">
        <f aca="false">COUNTIF($N61:$AR61,"d")</f>
        <v>0</v>
      </c>
      <c r="AX61" s="107" t="n">
        <f aca="false">COUNTIF($N61:$AR61,"e")</f>
        <v>0</v>
      </c>
      <c r="AY61" s="107" t="n">
        <f aca="false">COUNTIF($N61:$AR61,"f")</f>
        <v>0</v>
      </c>
      <c r="AZ61" s="107" t="n">
        <f aca="false">COUNTIF($N61:$AR61,"g")</f>
        <v>0</v>
      </c>
      <c r="BA61" s="107" t="n">
        <f aca="false">COUNTIF($N61:$AR61,"h")</f>
        <v>0</v>
      </c>
      <c r="BB61" s="107" t="n">
        <f aca="false">COUNTIF($N61:$AR61,"i")</f>
        <v>0</v>
      </c>
      <c r="BC61" s="107" t="n">
        <f aca="false">COUNTIF($N61:$AR61,"j")</f>
        <v>0</v>
      </c>
      <c r="BD61" s="107" t="n">
        <f aca="false">COUNTIF($N61:$AR61,"k")</f>
        <v>0</v>
      </c>
      <c r="BE61" s="107" t="n">
        <f aca="false">COUNTIF($N61:$AR61,"l")</f>
        <v>0</v>
      </c>
      <c r="BF61" s="107" t="n">
        <f aca="false">COUNTIF($N61:$AR61,"m")</f>
        <v>0</v>
      </c>
      <c r="BG61" s="107" t="n">
        <f aca="false">COUNTIF($N61:$AR61,"n")</f>
        <v>0</v>
      </c>
      <c r="BH61" s="107" t="n">
        <f aca="false">COUNTIF($N61:$AR61,"o")</f>
        <v>0</v>
      </c>
      <c r="BI61" s="107" t="str">
        <f aca="false">IF(AT61&gt;0,($J61*AT61*$F$14),"0")</f>
        <v>0</v>
      </c>
      <c r="BJ61" s="107" t="str">
        <f aca="false">IF(AU61&gt;0,($J61*AU61*$F$15),"0")</f>
        <v>0</v>
      </c>
      <c r="BK61" s="107" t="str">
        <f aca="false">IF(AV61&gt;0,($J61*AV61*$F$16),"0")</f>
        <v>0</v>
      </c>
      <c r="BL61" s="107" t="str">
        <f aca="false">IF(AW61&gt;0,($J61*AW61*$F$17),"0")</f>
        <v>0</v>
      </c>
      <c r="BM61" s="107" t="str">
        <f aca="false">IF(AX61&gt;0,($J61*AX61*$F$17),"0")</f>
        <v>0</v>
      </c>
      <c r="BN61" s="107" t="str">
        <f aca="false">IF(AY61&gt;0,($J61*AY61*$F$19),"0")</f>
        <v>0</v>
      </c>
      <c r="BO61" s="107" t="str">
        <f aca="false">IF(AZ61&gt;0,($J61*AZ61*$F$20),"0")</f>
        <v>0</v>
      </c>
      <c r="BP61" s="107" t="str">
        <f aca="false">IF(BA61&gt;0,($J61*BA61*$F$21),"0")</f>
        <v>0</v>
      </c>
      <c r="BQ61" s="107" t="str">
        <f aca="false">IF(BB61&gt;0,($J61*BB61*$F$22),"0")</f>
        <v>0</v>
      </c>
      <c r="BR61" s="107" t="str">
        <f aca="false">IF(BC61&gt;0,($J61*BC61*$F$23),"0")</f>
        <v>0</v>
      </c>
      <c r="BS61" s="107" t="str">
        <f aca="false">IF(BD61&gt;0,($J61*BD61*$F$24),"0")</f>
        <v>0</v>
      </c>
      <c r="BT61" s="107" t="str">
        <f aca="false">IF(BE61&gt;0,($J61*BE61*$F$25),"0")</f>
        <v>0</v>
      </c>
      <c r="BU61" s="107" t="str">
        <f aca="false">IF(BF61&gt;0,($J61*BF61*$F$26),"0")</f>
        <v>0</v>
      </c>
      <c r="BV61" s="107" t="str">
        <f aca="false">IF(BG61&gt;0,($J61*BG61*$F$27),"0")</f>
        <v>0</v>
      </c>
      <c r="BW61" s="107" t="str">
        <f aca="false">IF(BH61&gt;0,($J61*BH61*$F$28),"0")</f>
        <v>0</v>
      </c>
    </row>
    <row r="62" customFormat="false" ht="20.1" hidden="false" customHeight="true" outlineLevel="0" collapsed="false">
      <c r="A62" s="108"/>
      <c r="B62" s="109" t="s">
        <v>127</v>
      </c>
      <c r="C62" s="109" t="n">
        <v>0.489583333333333</v>
      </c>
      <c r="D62" s="110" t="s">
        <v>187</v>
      </c>
      <c r="E62" s="110" t="s">
        <v>188</v>
      </c>
      <c r="F62" s="110" t="s">
        <v>189</v>
      </c>
      <c r="G62" s="110" t="s">
        <v>190</v>
      </c>
      <c r="H62" s="110" t="s">
        <v>191</v>
      </c>
      <c r="I62" s="111" t="n">
        <v>74</v>
      </c>
      <c r="J62" s="111" t="n">
        <f aca="false">$I62*'Campaign Total'!$F$45</f>
        <v>59.2</v>
      </c>
      <c r="K62" s="102" t="n">
        <f aca="false">SUM(AT62:BH62)</f>
        <v>0</v>
      </c>
      <c r="L62" s="103" t="n">
        <f aca="false">SUM(BI62:BW62)</f>
        <v>0</v>
      </c>
      <c r="N62" s="121"/>
      <c r="O62" s="121"/>
      <c r="P62" s="105"/>
      <c r="Q62" s="105"/>
      <c r="R62" s="122"/>
      <c r="S62" s="122"/>
      <c r="T62" s="122"/>
      <c r="U62" s="121"/>
      <c r="V62" s="121"/>
      <c r="W62" s="105"/>
      <c r="X62" s="105"/>
      <c r="Y62" s="112"/>
      <c r="Z62" s="112"/>
      <c r="AA62" s="112"/>
      <c r="AB62" s="112"/>
      <c r="AC62" s="112"/>
      <c r="AD62" s="105"/>
      <c r="AE62" s="105"/>
      <c r="AF62" s="112"/>
      <c r="AG62" s="112"/>
      <c r="AH62" s="112"/>
      <c r="AI62" s="112"/>
      <c r="AJ62" s="112"/>
      <c r="AK62" s="105"/>
      <c r="AL62" s="105"/>
      <c r="AM62" s="112"/>
      <c r="AN62" s="112"/>
      <c r="AO62" s="112"/>
      <c r="AP62" s="112"/>
      <c r="AQ62" s="112"/>
      <c r="AR62" s="105"/>
      <c r="AS62" s="106"/>
      <c r="AT62" s="107" t="n">
        <f aca="false">COUNTIF($N62:$AR62,"a")</f>
        <v>0</v>
      </c>
      <c r="AU62" s="107" t="n">
        <f aca="false">COUNTIF($N62:$AR62,"b")</f>
        <v>0</v>
      </c>
      <c r="AV62" s="107" t="n">
        <f aca="false">COUNTIF($N62:$AR62,"c")</f>
        <v>0</v>
      </c>
      <c r="AW62" s="107" t="n">
        <f aca="false">COUNTIF($N62:$AR62,"d")</f>
        <v>0</v>
      </c>
      <c r="AX62" s="107" t="n">
        <f aca="false">COUNTIF($N62:$AR62,"e")</f>
        <v>0</v>
      </c>
      <c r="AY62" s="107" t="n">
        <f aca="false">COUNTIF($N62:$AR62,"f")</f>
        <v>0</v>
      </c>
      <c r="AZ62" s="107" t="n">
        <f aca="false">COUNTIF($N62:$AR62,"g")</f>
        <v>0</v>
      </c>
      <c r="BA62" s="107" t="n">
        <f aca="false">COUNTIF($N62:$AR62,"h")</f>
        <v>0</v>
      </c>
      <c r="BB62" s="107" t="n">
        <f aca="false">COUNTIF($N62:$AR62,"i")</f>
        <v>0</v>
      </c>
      <c r="BC62" s="107" t="n">
        <f aca="false">COUNTIF($N62:$AR62,"j")</f>
        <v>0</v>
      </c>
      <c r="BD62" s="107" t="n">
        <f aca="false">COUNTIF($N62:$AR62,"k")</f>
        <v>0</v>
      </c>
      <c r="BE62" s="107" t="n">
        <f aca="false">COUNTIF($N62:$AR62,"l")</f>
        <v>0</v>
      </c>
      <c r="BF62" s="107" t="n">
        <f aca="false">COUNTIF($N62:$AR62,"m")</f>
        <v>0</v>
      </c>
      <c r="BG62" s="107" t="n">
        <f aca="false">COUNTIF($N62:$AR62,"n")</f>
        <v>0</v>
      </c>
      <c r="BH62" s="107" t="n">
        <f aca="false">COUNTIF($N62:$AR62,"o")</f>
        <v>0</v>
      </c>
      <c r="BI62" s="107" t="str">
        <f aca="false">IF(AT62&gt;0,($J62*AT62*$F$14),"0")</f>
        <v>0</v>
      </c>
      <c r="BJ62" s="107" t="str">
        <f aca="false">IF(AU62&gt;0,($J62*AU62*$F$15),"0")</f>
        <v>0</v>
      </c>
      <c r="BK62" s="107" t="str">
        <f aca="false">IF(AV62&gt;0,($J62*AV62*$F$16),"0")</f>
        <v>0</v>
      </c>
      <c r="BL62" s="107" t="str">
        <f aca="false">IF(AW62&gt;0,($J62*AW62*$F$17),"0")</f>
        <v>0</v>
      </c>
      <c r="BM62" s="107" t="str">
        <f aca="false">IF(AX62&gt;0,($J62*AX62*$F$17),"0")</f>
        <v>0</v>
      </c>
      <c r="BN62" s="107" t="str">
        <f aca="false">IF(AY62&gt;0,($J62*AY62*$F$19),"0")</f>
        <v>0</v>
      </c>
      <c r="BO62" s="107" t="str">
        <f aca="false">IF(AZ62&gt;0,($J62*AZ62*$F$20),"0")</f>
        <v>0</v>
      </c>
      <c r="BP62" s="107" t="str">
        <f aca="false">IF(BA62&gt;0,($J62*BA62*$F$21),"0")</f>
        <v>0</v>
      </c>
      <c r="BQ62" s="107" t="str">
        <f aca="false">IF(BB62&gt;0,($J62*BB62*$F$22),"0")</f>
        <v>0</v>
      </c>
      <c r="BR62" s="107" t="str">
        <f aca="false">IF(BC62&gt;0,($J62*BC62*$F$23),"0")</f>
        <v>0</v>
      </c>
      <c r="BS62" s="107" t="str">
        <f aca="false">IF(BD62&gt;0,($J62*BD62*$F$24),"0")</f>
        <v>0</v>
      </c>
      <c r="BT62" s="107" t="str">
        <f aca="false">IF(BE62&gt;0,($J62*BE62*$F$25),"0")</f>
        <v>0</v>
      </c>
      <c r="BU62" s="107" t="str">
        <f aca="false">IF(BF62&gt;0,($J62*BF62*$F$26),"0")</f>
        <v>0</v>
      </c>
      <c r="BV62" s="107" t="str">
        <f aca="false">IF(BG62&gt;0,($J62*BG62*$F$27),"0")</f>
        <v>0</v>
      </c>
      <c r="BW62" s="107" t="str">
        <f aca="false">IF(BH62&gt;0,($J62*BH62*$F$28),"0")</f>
        <v>0</v>
      </c>
    </row>
    <row r="63" customFormat="false" ht="20.1" hidden="false" customHeight="true" outlineLevel="0" collapsed="false">
      <c r="A63" s="108"/>
      <c r="B63" s="117" t="s">
        <v>125</v>
      </c>
      <c r="C63" s="117" t="n">
        <v>0.493055555555556</v>
      </c>
      <c r="D63" s="118" t="s">
        <v>176</v>
      </c>
      <c r="E63" s="118"/>
      <c r="F63" s="118"/>
      <c r="G63" s="118"/>
      <c r="H63" s="118"/>
      <c r="I63" s="120"/>
      <c r="J63" s="120"/>
      <c r="K63" s="102"/>
      <c r="L63" s="103"/>
      <c r="N63" s="104"/>
      <c r="O63" s="104"/>
      <c r="P63" s="105"/>
      <c r="Q63" s="105"/>
      <c r="R63" s="104"/>
      <c r="S63" s="104"/>
      <c r="T63" s="104"/>
      <c r="U63" s="104"/>
      <c r="V63" s="104"/>
      <c r="W63" s="105"/>
      <c r="X63" s="105"/>
      <c r="Y63" s="104"/>
      <c r="Z63" s="104"/>
      <c r="AA63" s="104"/>
      <c r="AB63" s="104"/>
      <c r="AC63" s="104"/>
      <c r="AD63" s="105"/>
      <c r="AE63" s="105"/>
      <c r="AF63" s="104"/>
      <c r="AG63" s="104"/>
      <c r="AH63" s="104"/>
      <c r="AI63" s="104"/>
      <c r="AJ63" s="104"/>
      <c r="AK63" s="105"/>
      <c r="AL63" s="105"/>
      <c r="AM63" s="104"/>
      <c r="AN63" s="104"/>
      <c r="AO63" s="104"/>
      <c r="AP63" s="104"/>
      <c r="AQ63" s="104"/>
      <c r="AR63" s="105"/>
      <c r="AS63" s="106"/>
      <c r="AT63" s="107" t="n">
        <f aca="false">COUNTIF($N63:$AR63,"a")</f>
        <v>0</v>
      </c>
      <c r="AU63" s="107" t="n">
        <f aca="false">COUNTIF($N63:$AR63,"b")</f>
        <v>0</v>
      </c>
      <c r="AV63" s="107" t="n">
        <f aca="false">COUNTIF($N63:$AR63,"c")</f>
        <v>0</v>
      </c>
      <c r="AW63" s="107" t="n">
        <f aca="false">COUNTIF($N63:$AR63,"d")</f>
        <v>0</v>
      </c>
      <c r="AX63" s="107" t="n">
        <f aca="false">COUNTIF($N63:$AR63,"e")</f>
        <v>0</v>
      </c>
      <c r="AY63" s="107" t="n">
        <f aca="false">COUNTIF($N63:$AR63,"f")</f>
        <v>0</v>
      </c>
      <c r="AZ63" s="107" t="n">
        <f aca="false">COUNTIF($N63:$AR63,"g")</f>
        <v>0</v>
      </c>
      <c r="BA63" s="107" t="n">
        <f aca="false">COUNTIF($N63:$AR63,"h")</f>
        <v>0</v>
      </c>
      <c r="BB63" s="107" t="n">
        <f aca="false">COUNTIF($N63:$AR63,"i")</f>
        <v>0</v>
      </c>
      <c r="BC63" s="107" t="n">
        <f aca="false">COUNTIF($N63:$AR63,"j")</f>
        <v>0</v>
      </c>
      <c r="BD63" s="107" t="n">
        <f aca="false">COUNTIF($N63:$AR63,"k")</f>
        <v>0</v>
      </c>
      <c r="BE63" s="107" t="n">
        <f aca="false">COUNTIF($N63:$AR63,"l")</f>
        <v>0</v>
      </c>
      <c r="BF63" s="107" t="n">
        <f aca="false">COUNTIF($N63:$AR63,"m")</f>
        <v>0</v>
      </c>
      <c r="BG63" s="107" t="n">
        <f aca="false">COUNTIF($N63:$AR63,"n")</f>
        <v>0</v>
      </c>
      <c r="BH63" s="107" t="n">
        <f aca="false">COUNTIF($N63:$AR63,"o")</f>
        <v>0</v>
      </c>
      <c r="BI63" s="107" t="str">
        <f aca="false">IF(AT63&gt;0,($J63*AT63*$F$14),"0")</f>
        <v>0</v>
      </c>
      <c r="BJ63" s="107" t="str">
        <f aca="false">IF(AU63&gt;0,($J63*AU63*$F$15),"0")</f>
        <v>0</v>
      </c>
      <c r="BK63" s="107" t="str">
        <f aca="false">IF(AV63&gt;0,($J63*AV63*$F$16),"0")</f>
        <v>0</v>
      </c>
      <c r="BL63" s="107" t="str">
        <f aca="false">IF(AW63&gt;0,($J63*AW63*$F$17),"0")</f>
        <v>0</v>
      </c>
      <c r="BM63" s="107" t="str">
        <f aca="false">IF(AX63&gt;0,($J63*AX63*$F$17),"0")</f>
        <v>0</v>
      </c>
      <c r="BN63" s="107" t="str">
        <f aca="false">IF(AY63&gt;0,($J63*AY63*$F$19),"0")</f>
        <v>0</v>
      </c>
      <c r="BO63" s="107" t="str">
        <f aca="false">IF(AZ63&gt;0,($J63*AZ63*$F$20),"0")</f>
        <v>0</v>
      </c>
      <c r="BP63" s="107" t="str">
        <f aca="false">IF(BA63&gt;0,($J63*BA63*$F$21),"0")</f>
        <v>0</v>
      </c>
      <c r="BQ63" s="107" t="str">
        <f aca="false">IF(BB63&gt;0,($J63*BB63*$F$22),"0")</f>
        <v>0</v>
      </c>
      <c r="BR63" s="107" t="str">
        <f aca="false">IF(BC63&gt;0,($J63*BC63*$F$23),"0")</f>
        <v>0</v>
      </c>
      <c r="BS63" s="107" t="str">
        <f aca="false">IF(BD63&gt;0,($J63*BD63*$F$24),"0")</f>
        <v>0</v>
      </c>
      <c r="BT63" s="107" t="str">
        <f aca="false">IF(BE63&gt;0,($J63*BE63*$F$25),"0")</f>
        <v>0</v>
      </c>
      <c r="BU63" s="107" t="str">
        <f aca="false">IF(BF63&gt;0,($J63*BF63*$F$26),"0")</f>
        <v>0</v>
      </c>
      <c r="BV63" s="107" t="str">
        <f aca="false">IF(BG63&gt;0,($J63*BG63*$F$27),"0")</f>
        <v>0</v>
      </c>
      <c r="BW63" s="107" t="str">
        <f aca="false">IF(BH63&gt;0,($J63*BH63*$F$28),"0")</f>
        <v>0</v>
      </c>
    </row>
    <row r="64" customFormat="false" ht="20.1" hidden="false" customHeight="true" outlineLevel="0" collapsed="false">
      <c r="A64" s="108"/>
      <c r="B64" s="109" t="s">
        <v>127</v>
      </c>
      <c r="C64" s="109" t="n">
        <v>0.513888888888889</v>
      </c>
      <c r="D64" s="110" t="s">
        <v>192</v>
      </c>
      <c r="E64" s="110" t="s">
        <v>193</v>
      </c>
      <c r="F64" s="110" t="s">
        <v>194</v>
      </c>
      <c r="G64" s="110" t="s">
        <v>195</v>
      </c>
      <c r="H64" s="110" t="s">
        <v>196</v>
      </c>
      <c r="I64" s="111" t="n">
        <v>64</v>
      </c>
      <c r="J64" s="111" t="n">
        <f aca="false">$I64*'Campaign Total'!$F$45</f>
        <v>51.2</v>
      </c>
      <c r="K64" s="102" t="n">
        <f aca="false">SUM(AT64:BH64)</f>
        <v>0</v>
      </c>
      <c r="L64" s="103" t="n">
        <f aca="false">SUM(BI64:BW64)</f>
        <v>0</v>
      </c>
      <c r="N64" s="112"/>
      <c r="O64" s="112"/>
      <c r="P64" s="105"/>
      <c r="Q64" s="105"/>
      <c r="R64" s="112"/>
      <c r="S64" s="112"/>
      <c r="T64" s="112"/>
      <c r="U64" s="112"/>
      <c r="V64" s="112"/>
      <c r="W64" s="105"/>
      <c r="X64" s="105"/>
      <c r="Y64" s="112"/>
      <c r="Z64" s="112"/>
      <c r="AA64" s="112"/>
      <c r="AB64" s="112"/>
      <c r="AC64" s="112"/>
      <c r="AD64" s="105"/>
      <c r="AE64" s="105"/>
      <c r="AF64" s="112"/>
      <c r="AG64" s="112"/>
      <c r="AH64" s="112"/>
      <c r="AI64" s="112"/>
      <c r="AJ64" s="112"/>
      <c r="AK64" s="105"/>
      <c r="AL64" s="105"/>
      <c r="AM64" s="112"/>
      <c r="AN64" s="112"/>
      <c r="AO64" s="112"/>
      <c r="AP64" s="112"/>
      <c r="AQ64" s="112"/>
      <c r="AR64" s="105"/>
      <c r="AS64" s="106"/>
      <c r="AT64" s="107" t="n">
        <f aca="false">COUNTIF($N64:$AR64,"a")</f>
        <v>0</v>
      </c>
      <c r="AU64" s="107" t="n">
        <f aca="false">COUNTIF($N64:$AR64,"b")</f>
        <v>0</v>
      </c>
      <c r="AV64" s="107" t="n">
        <f aca="false">COUNTIF($N64:$AR64,"c")</f>
        <v>0</v>
      </c>
      <c r="AW64" s="107" t="n">
        <f aca="false">COUNTIF($N64:$AR64,"d")</f>
        <v>0</v>
      </c>
      <c r="AX64" s="107" t="n">
        <f aca="false">COUNTIF($N64:$AR64,"e")</f>
        <v>0</v>
      </c>
      <c r="AY64" s="107" t="n">
        <f aca="false">COUNTIF($N64:$AR64,"f")</f>
        <v>0</v>
      </c>
      <c r="AZ64" s="107" t="n">
        <f aca="false">COUNTIF($N64:$AR64,"g")</f>
        <v>0</v>
      </c>
      <c r="BA64" s="107" t="n">
        <f aca="false">COUNTIF($N64:$AR64,"h")</f>
        <v>0</v>
      </c>
      <c r="BB64" s="107" t="n">
        <f aca="false">COUNTIF($N64:$AR64,"i")</f>
        <v>0</v>
      </c>
      <c r="BC64" s="107" t="n">
        <f aca="false">COUNTIF($N64:$AR64,"j")</f>
        <v>0</v>
      </c>
      <c r="BD64" s="107" t="n">
        <f aca="false">COUNTIF($N64:$AR64,"k")</f>
        <v>0</v>
      </c>
      <c r="BE64" s="107" t="n">
        <f aca="false">COUNTIF($N64:$AR64,"l")</f>
        <v>0</v>
      </c>
      <c r="BF64" s="107" t="n">
        <f aca="false">COUNTIF($N64:$AR64,"m")</f>
        <v>0</v>
      </c>
      <c r="BG64" s="107" t="n">
        <f aca="false">COUNTIF($N64:$AR64,"n")</f>
        <v>0</v>
      </c>
      <c r="BH64" s="107" t="n">
        <f aca="false">COUNTIF($N64:$AR64,"o")</f>
        <v>0</v>
      </c>
      <c r="BI64" s="107" t="str">
        <f aca="false">IF(AT64&gt;0,($J64*AT64*$F$14),"0")</f>
        <v>0</v>
      </c>
      <c r="BJ64" s="107" t="str">
        <f aca="false">IF(AU64&gt;0,($J64*AU64*$F$15),"0")</f>
        <v>0</v>
      </c>
      <c r="BK64" s="107" t="str">
        <f aca="false">IF(AV64&gt;0,($J64*AV64*$F$16),"0")</f>
        <v>0</v>
      </c>
      <c r="BL64" s="107" t="str">
        <f aca="false">IF(AW64&gt;0,($J64*AW64*$F$17),"0")</f>
        <v>0</v>
      </c>
      <c r="BM64" s="107" t="str">
        <f aca="false">IF(AX64&gt;0,($J64*AX64*$F$17),"0")</f>
        <v>0</v>
      </c>
      <c r="BN64" s="107" t="str">
        <f aca="false">IF(AY64&gt;0,($J64*AY64*$F$19),"0")</f>
        <v>0</v>
      </c>
      <c r="BO64" s="107" t="str">
        <f aca="false">IF(AZ64&gt;0,($J64*AZ64*$F$20),"0")</f>
        <v>0</v>
      </c>
      <c r="BP64" s="107" t="str">
        <f aca="false">IF(BA64&gt;0,($J64*BA64*$F$21),"0")</f>
        <v>0</v>
      </c>
      <c r="BQ64" s="107" t="str">
        <f aca="false">IF(BB64&gt;0,($J64*BB64*$F$22),"0")</f>
        <v>0</v>
      </c>
      <c r="BR64" s="107" t="str">
        <f aca="false">IF(BC64&gt;0,($J64*BC64*$F$23),"0")</f>
        <v>0</v>
      </c>
      <c r="BS64" s="107" t="str">
        <f aca="false">IF(BD64&gt;0,($J64*BD64*$F$24),"0")</f>
        <v>0</v>
      </c>
      <c r="BT64" s="107" t="str">
        <f aca="false">IF(BE64&gt;0,($J64*BE64*$F$25),"0")</f>
        <v>0</v>
      </c>
      <c r="BU64" s="107" t="str">
        <f aca="false">IF(BF64&gt;0,($J64*BF64*$F$26),"0")</f>
        <v>0</v>
      </c>
      <c r="BV64" s="107" t="str">
        <f aca="false">IF(BG64&gt;0,($J64*BG64*$F$27),"0")</f>
        <v>0</v>
      </c>
      <c r="BW64" s="107" t="str">
        <f aca="false">IF(BH64&gt;0,($J64*BH64*$F$28),"0")</f>
        <v>0</v>
      </c>
    </row>
    <row r="65" customFormat="false" ht="20.1" hidden="false" customHeight="true" outlineLevel="0" collapsed="false">
      <c r="A65" s="108"/>
      <c r="B65" s="117" t="s">
        <v>125</v>
      </c>
      <c r="C65" s="117" t="n">
        <v>0.517361111111111</v>
      </c>
      <c r="D65" s="118" t="s">
        <v>176</v>
      </c>
      <c r="E65" s="118"/>
      <c r="F65" s="118"/>
      <c r="G65" s="118"/>
      <c r="H65" s="118"/>
      <c r="I65" s="120"/>
      <c r="J65" s="120"/>
      <c r="K65" s="102"/>
      <c r="L65" s="103"/>
      <c r="N65" s="104"/>
      <c r="O65" s="104"/>
      <c r="P65" s="105"/>
      <c r="Q65" s="105"/>
      <c r="R65" s="104"/>
      <c r="S65" s="104"/>
      <c r="T65" s="104"/>
      <c r="U65" s="104"/>
      <c r="V65" s="104"/>
      <c r="W65" s="105"/>
      <c r="X65" s="105"/>
      <c r="Y65" s="104"/>
      <c r="Z65" s="104"/>
      <c r="AA65" s="104"/>
      <c r="AB65" s="104"/>
      <c r="AC65" s="104"/>
      <c r="AD65" s="105"/>
      <c r="AE65" s="105"/>
      <c r="AF65" s="104"/>
      <c r="AG65" s="104"/>
      <c r="AH65" s="104"/>
      <c r="AI65" s="104"/>
      <c r="AJ65" s="104"/>
      <c r="AK65" s="105"/>
      <c r="AL65" s="105"/>
      <c r="AM65" s="104"/>
      <c r="AN65" s="104"/>
      <c r="AO65" s="104"/>
      <c r="AP65" s="104"/>
      <c r="AQ65" s="104"/>
      <c r="AR65" s="105"/>
      <c r="AS65" s="106"/>
      <c r="AT65" s="107" t="n">
        <f aca="false">COUNTIF($N65:$AR65,"a")</f>
        <v>0</v>
      </c>
      <c r="AU65" s="107" t="n">
        <f aca="false">COUNTIF($N65:$AR65,"b")</f>
        <v>0</v>
      </c>
      <c r="AV65" s="107" t="n">
        <f aca="false">COUNTIF($N65:$AR65,"c")</f>
        <v>0</v>
      </c>
      <c r="AW65" s="107" t="n">
        <f aca="false">COUNTIF($N65:$AR65,"d")</f>
        <v>0</v>
      </c>
      <c r="AX65" s="107" t="n">
        <f aca="false">COUNTIF($N65:$AR65,"e")</f>
        <v>0</v>
      </c>
      <c r="AY65" s="107" t="n">
        <f aca="false">COUNTIF($N65:$AR65,"f")</f>
        <v>0</v>
      </c>
      <c r="AZ65" s="107" t="n">
        <f aca="false">COUNTIF($N65:$AR65,"g")</f>
        <v>0</v>
      </c>
      <c r="BA65" s="107" t="n">
        <f aca="false">COUNTIF($N65:$AR65,"h")</f>
        <v>0</v>
      </c>
      <c r="BB65" s="107" t="n">
        <f aca="false">COUNTIF($N65:$AR65,"i")</f>
        <v>0</v>
      </c>
      <c r="BC65" s="107" t="n">
        <f aca="false">COUNTIF($N65:$AR65,"j")</f>
        <v>0</v>
      </c>
      <c r="BD65" s="107" t="n">
        <f aca="false">COUNTIF($N65:$AR65,"k")</f>
        <v>0</v>
      </c>
      <c r="BE65" s="107" t="n">
        <f aca="false">COUNTIF($N65:$AR65,"l")</f>
        <v>0</v>
      </c>
      <c r="BF65" s="107" t="n">
        <f aca="false">COUNTIF($N65:$AR65,"m")</f>
        <v>0</v>
      </c>
      <c r="BG65" s="107" t="n">
        <f aca="false">COUNTIF($N65:$AR65,"n")</f>
        <v>0</v>
      </c>
      <c r="BH65" s="107" t="n">
        <f aca="false">COUNTIF($N65:$AR65,"o")</f>
        <v>0</v>
      </c>
      <c r="BI65" s="107" t="str">
        <f aca="false">IF(AT65&gt;0,($J65*AT65*$F$14),"0")</f>
        <v>0</v>
      </c>
      <c r="BJ65" s="107" t="str">
        <f aca="false">IF(AU65&gt;0,($J65*AU65*$F$15),"0")</f>
        <v>0</v>
      </c>
      <c r="BK65" s="107" t="str">
        <f aca="false">IF(AV65&gt;0,($J65*AV65*$F$16),"0")</f>
        <v>0</v>
      </c>
      <c r="BL65" s="107" t="str">
        <f aca="false">IF(AW65&gt;0,($J65*AW65*$F$17),"0")</f>
        <v>0</v>
      </c>
      <c r="BM65" s="107" t="str">
        <f aca="false">IF(AX65&gt;0,($J65*AX65*$F$17),"0")</f>
        <v>0</v>
      </c>
      <c r="BN65" s="107" t="str">
        <f aca="false">IF(AY65&gt;0,($J65*AY65*$F$19),"0")</f>
        <v>0</v>
      </c>
      <c r="BO65" s="107" t="str">
        <f aca="false">IF(AZ65&gt;0,($J65*AZ65*$F$20),"0")</f>
        <v>0</v>
      </c>
      <c r="BP65" s="107" t="str">
        <f aca="false">IF(BA65&gt;0,($J65*BA65*$F$21),"0")</f>
        <v>0</v>
      </c>
      <c r="BQ65" s="107" t="str">
        <f aca="false">IF(BB65&gt;0,($J65*BB65*$F$22),"0")</f>
        <v>0</v>
      </c>
      <c r="BR65" s="107" t="str">
        <f aca="false">IF(BC65&gt;0,($J65*BC65*$F$23),"0")</f>
        <v>0</v>
      </c>
      <c r="BS65" s="107" t="str">
        <f aca="false">IF(BD65&gt;0,($J65*BD65*$F$24),"0")</f>
        <v>0</v>
      </c>
      <c r="BT65" s="107" t="str">
        <f aca="false">IF(BE65&gt;0,($J65*BE65*$F$25),"0")</f>
        <v>0</v>
      </c>
      <c r="BU65" s="107" t="str">
        <f aca="false">IF(BF65&gt;0,($J65*BF65*$F$26),"0")</f>
        <v>0</v>
      </c>
      <c r="BV65" s="107" t="str">
        <f aca="false">IF(BG65&gt;0,($J65*BG65*$F$27),"0")</f>
        <v>0</v>
      </c>
      <c r="BW65" s="107" t="str">
        <f aca="false">IF(BH65&gt;0,($J65*BH65*$F$28),"0")</f>
        <v>0</v>
      </c>
    </row>
    <row r="66" customFormat="false" ht="20.1" hidden="false" customHeight="true" outlineLevel="0" collapsed="false">
      <c r="A66" s="108"/>
      <c r="B66" s="117" t="s">
        <v>125</v>
      </c>
      <c r="C66" s="117" t="n">
        <v>0.520833333333333</v>
      </c>
      <c r="D66" s="123" t="s">
        <v>197</v>
      </c>
      <c r="E66" s="123"/>
      <c r="F66" s="123"/>
      <c r="G66" s="123"/>
      <c r="H66" s="123"/>
      <c r="I66" s="124"/>
      <c r="J66" s="124"/>
      <c r="K66" s="102"/>
      <c r="L66" s="103"/>
      <c r="N66" s="104"/>
      <c r="O66" s="104"/>
      <c r="P66" s="105"/>
      <c r="Q66" s="105"/>
      <c r="R66" s="104"/>
      <c r="S66" s="104"/>
      <c r="T66" s="104"/>
      <c r="U66" s="104"/>
      <c r="V66" s="104"/>
      <c r="W66" s="105"/>
      <c r="X66" s="105"/>
      <c r="Y66" s="104"/>
      <c r="Z66" s="104"/>
      <c r="AA66" s="104"/>
      <c r="AB66" s="104"/>
      <c r="AC66" s="104"/>
      <c r="AD66" s="105"/>
      <c r="AE66" s="105"/>
      <c r="AF66" s="104"/>
      <c r="AG66" s="104"/>
      <c r="AH66" s="104"/>
      <c r="AI66" s="104"/>
      <c r="AJ66" s="104"/>
      <c r="AK66" s="105"/>
      <c r="AL66" s="105"/>
      <c r="AM66" s="104"/>
      <c r="AN66" s="104"/>
      <c r="AO66" s="104"/>
      <c r="AP66" s="104"/>
      <c r="AQ66" s="104"/>
      <c r="AR66" s="105"/>
      <c r="AS66" s="106"/>
      <c r="AT66" s="107" t="n">
        <f aca="false">COUNTIF($N66:$AR66,"a")</f>
        <v>0</v>
      </c>
      <c r="AU66" s="107" t="n">
        <f aca="false">COUNTIF($N66:$AR66,"b")</f>
        <v>0</v>
      </c>
      <c r="AV66" s="107" t="n">
        <f aca="false">COUNTIF($N66:$AR66,"c")</f>
        <v>0</v>
      </c>
      <c r="AW66" s="107" t="n">
        <f aca="false">COUNTIF($N66:$AR66,"d")</f>
        <v>0</v>
      </c>
      <c r="AX66" s="107" t="n">
        <f aca="false">COUNTIF($N66:$AR66,"e")</f>
        <v>0</v>
      </c>
      <c r="AY66" s="107" t="n">
        <f aca="false">COUNTIF($N66:$AR66,"f")</f>
        <v>0</v>
      </c>
      <c r="AZ66" s="107" t="n">
        <f aca="false">COUNTIF($N66:$AR66,"g")</f>
        <v>0</v>
      </c>
      <c r="BA66" s="107" t="n">
        <f aca="false">COUNTIF($N66:$AR66,"h")</f>
        <v>0</v>
      </c>
      <c r="BB66" s="107" t="n">
        <f aca="false">COUNTIF($N66:$AR66,"i")</f>
        <v>0</v>
      </c>
      <c r="BC66" s="107" t="n">
        <f aca="false">COUNTIF($N66:$AR66,"j")</f>
        <v>0</v>
      </c>
      <c r="BD66" s="107" t="n">
        <f aca="false">COUNTIF($N66:$AR66,"k")</f>
        <v>0</v>
      </c>
      <c r="BE66" s="107" t="n">
        <f aca="false">COUNTIF($N66:$AR66,"l")</f>
        <v>0</v>
      </c>
      <c r="BF66" s="107" t="n">
        <f aca="false">COUNTIF($N66:$AR66,"m")</f>
        <v>0</v>
      </c>
      <c r="BG66" s="107" t="n">
        <f aca="false">COUNTIF($N66:$AR66,"n")</f>
        <v>0</v>
      </c>
      <c r="BH66" s="107" t="n">
        <f aca="false">COUNTIF($N66:$AR66,"o")</f>
        <v>0</v>
      </c>
      <c r="BI66" s="107" t="str">
        <f aca="false">IF(AT66&gt;0,($J66*AT66*$F$14),"0")</f>
        <v>0</v>
      </c>
      <c r="BJ66" s="107" t="str">
        <f aca="false">IF(AU66&gt;0,($J66*AU66*$F$15),"0")</f>
        <v>0</v>
      </c>
      <c r="BK66" s="107" t="str">
        <f aca="false">IF(AV66&gt;0,($J66*AV66*$F$16),"0")</f>
        <v>0</v>
      </c>
      <c r="BL66" s="107" t="str">
        <f aca="false">IF(AW66&gt;0,($J66*AW66*$F$17),"0")</f>
        <v>0</v>
      </c>
      <c r="BM66" s="107" t="str">
        <f aca="false">IF(AX66&gt;0,($J66*AX66*$F$17),"0")</f>
        <v>0</v>
      </c>
      <c r="BN66" s="107" t="str">
        <f aca="false">IF(AY66&gt;0,($J66*AY66*$F$19),"0")</f>
        <v>0</v>
      </c>
      <c r="BO66" s="107" t="str">
        <f aca="false">IF(AZ66&gt;0,($J66*AZ66*$F$20),"0")</f>
        <v>0</v>
      </c>
      <c r="BP66" s="107" t="str">
        <f aca="false">IF(BA66&gt;0,($J66*BA66*$F$21),"0")</f>
        <v>0</v>
      </c>
      <c r="BQ66" s="107" t="str">
        <f aca="false">IF(BB66&gt;0,($J66*BB66*$F$22),"0")</f>
        <v>0</v>
      </c>
      <c r="BR66" s="107" t="str">
        <f aca="false">IF(BC66&gt;0,($J66*BC66*$F$23),"0")</f>
        <v>0</v>
      </c>
      <c r="BS66" s="107" t="str">
        <f aca="false">IF(BD66&gt;0,($J66*BD66*$F$24),"0")</f>
        <v>0</v>
      </c>
      <c r="BT66" s="107" t="str">
        <f aca="false">IF(BE66&gt;0,($J66*BE66*$F$25),"0")</f>
        <v>0</v>
      </c>
      <c r="BU66" s="107" t="str">
        <f aca="false">IF(BF66&gt;0,($J66*BF66*$F$26),"0")</f>
        <v>0</v>
      </c>
      <c r="BV66" s="107" t="str">
        <f aca="false">IF(BG66&gt;0,($J66*BG66*$F$27),"0")</f>
        <v>0</v>
      </c>
      <c r="BW66" s="107" t="str">
        <f aca="false">IF(BH66&gt;0,($J66*BH66*$F$28),"0")</f>
        <v>0</v>
      </c>
    </row>
    <row r="67" customFormat="false" ht="20.1" hidden="false" customHeight="true" outlineLevel="0" collapsed="false">
      <c r="A67" s="108"/>
      <c r="B67" s="109" t="s">
        <v>127</v>
      </c>
      <c r="C67" s="109" t="n">
        <v>0.534722222222222</v>
      </c>
      <c r="D67" s="110" t="s">
        <v>198</v>
      </c>
      <c r="E67" s="110" t="s">
        <v>199</v>
      </c>
      <c r="F67" s="110" t="s">
        <v>200</v>
      </c>
      <c r="G67" s="110" t="s">
        <v>201</v>
      </c>
      <c r="H67" s="110" t="s">
        <v>202</v>
      </c>
      <c r="I67" s="111" t="n">
        <v>156</v>
      </c>
      <c r="J67" s="111" t="n">
        <f aca="false">$I67*'Campaign Total'!$F$45</f>
        <v>124.8</v>
      </c>
      <c r="K67" s="102" t="n">
        <f aca="false">SUM(AT67:BH67)</f>
        <v>0</v>
      </c>
      <c r="L67" s="103" t="n">
        <f aca="false">SUM(BI67:BW67)</f>
        <v>0</v>
      </c>
      <c r="N67" s="112"/>
      <c r="O67" s="112"/>
      <c r="P67" s="105"/>
      <c r="Q67" s="105"/>
      <c r="R67" s="112"/>
      <c r="S67" s="112"/>
      <c r="T67" s="112"/>
      <c r="U67" s="112"/>
      <c r="V67" s="112"/>
      <c r="W67" s="105"/>
      <c r="X67" s="105"/>
      <c r="Y67" s="112"/>
      <c r="Z67" s="112"/>
      <c r="AA67" s="112"/>
      <c r="AB67" s="112"/>
      <c r="AC67" s="112"/>
      <c r="AD67" s="105"/>
      <c r="AE67" s="105"/>
      <c r="AF67" s="112"/>
      <c r="AG67" s="112"/>
      <c r="AH67" s="112"/>
      <c r="AI67" s="112"/>
      <c r="AJ67" s="112"/>
      <c r="AK67" s="105"/>
      <c r="AL67" s="105"/>
      <c r="AM67" s="112"/>
      <c r="AN67" s="112"/>
      <c r="AO67" s="112"/>
      <c r="AP67" s="112"/>
      <c r="AQ67" s="112"/>
      <c r="AR67" s="105"/>
      <c r="AS67" s="106"/>
      <c r="AT67" s="107" t="n">
        <f aca="false">COUNTIF($N67:$AR67,"a")</f>
        <v>0</v>
      </c>
      <c r="AU67" s="107" t="n">
        <f aca="false">COUNTIF($N67:$AR67,"b")</f>
        <v>0</v>
      </c>
      <c r="AV67" s="107" t="n">
        <f aca="false">COUNTIF($N67:$AR67,"c")</f>
        <v>0</v>
      </c>
      <c r="AW67" s="107" t="n">
        <f aca="false">COUNTIF($N67:$AR67,"d")</f>
        <v>0</v>
      </c>
      <c r="AX67" s="107" t="n">
        <f aca="false">COUNTIF($N67:$AR67,"e")</f>
        <v>0</v>
      </c>
      <c r="AY67" s="107" t="n">
        <f aca="false">COUNTIF($N67:$AR67,"f")</f>
        <v>0</v>
      </c>
      <c r="AZ67" s="107" t="n">
        <f aca="false">COUNTIF($N67:$AR67,"g")</f>
        <v>0</v>
      </c>
      <c r="BA67" s="107" t="n">
        <f aca="false">COUNTIF($N67:$AR67,"h")</f>
        <v>0</v>
      </c>
      <c r="BB67" s="107" t="n">
        <f aca="false">COUNTIF($N67:$AR67,"i")</f>
        <v>0</v>
      </c>
      <c r="BC67" s="107" t="n">
        <f aca="false">COUNTIF($N67:$AR67,"j")</f>
        <v>0</v>
      </c>
      <c r="BD67" s="107" t="n">
        <f aca="false">COUNTIF($N67:$AR67,"k")</f>
        <v>0</v>
      </c>
      <c r="BE67" s="107" t="n">
        <f aca="false">COUNTIF($N67:$AR67,"l")</f>
        <v>0</v>
      </c>
      <c r="BF67" s="107" t="n">
        <f aca="false">COUNTIF($N67:$AR67,"m")</f>
        <v>0</v>
      </c>
      <c r="BG67" s="107" t="n">
        <f aca="false">COUNTIF($N67:$AR67,"n")</f>
        <v>0</v>
      </c>
      <c r="BH67" s="107" t="n">
        <f aca="false">COUNTIF($N67:$AR67,"o")</f>
        <v>0</v>
      </c>
      <c r="BI67" s="107" t="str">
        <f aca="false">IF(AT67&gt;0,($J67*AT67*$F$14),"0")</f>
        <v>0</v>
      </c>
      <c r="BJ67" s="107" t="str">
        <f aca="false">IF(AU67&gt;0,($J67*AU67*$F$15),"0")</f>
        <v>0</v>
      </c>
      <c r="BK67" s="107" t="str">
        <f aca="false">IF(AV67&gt;0,($J67*AV67*$F$16),"0")</f>
        <v>0</v>
      </c>
      <c r="BL67" s="107" t="str">
        <f aca="false">IF(AW67&gt;0,($J67*AW67*$F$17),"0")</f>
        <v>0</v>
      </c>
      <c r="BM67" s="107" t="str">
        <f aca="false">IF(AX67&gt;0,($J67*AX67*$F$17),"0")</f>
        <v>0</v>
      </c>
      <c r="BN67" s="107" t="str">
        <f aca="false">IF(AY67&gt;0,($J67*AY67*$F$19),"0")</f>
        <v>0</v>
      </c>
      <c r="BO67" s="107" t="str">
        <f aca="false">IF(AZ67&gt;0,($J67*AZ67*$F$20),"0")</f>
        <v>0</v>
      </c>
      <c r="BP67" s="107" t="str">
        <f aca="false">IF(BA67&gt;0,($J67*BA67*$F$21),"0")</f>
        <v>0</v>
      </c>
      <c r="BQ67" s="107" t="str">
        <f aca="false">IF(BB67&gt;0,($J67*BB67*$F$22),"0")</f>
        <v>0</v>
      </c>
      <c r="BR67" s="107" t="str">
        <f aca="false">IF(BC67&gt;0,($J67*BC67*$F$23),"0")</f>
        <v>0</v>
      </c>
      <c r="BS67" s="107" t="str">
        <f aca="false">IF(BD67&gt;0,($J67*BD67*$F$24),"0")</f>
        <v>0</v>
      </c>
      <c r="BT67" s="107" t="str">
        <f aca="false">IF(BE67&gt;0,($J67*BE67*$F$25),"0")</f>
        <v>0</v>
      </c>
      <c r="BU67" s="107" t="str">
        <f aca="false">IF(BF67&gt;0,($J67*BF67*$F$26),"0")</f>
        <v>0</v>
      </c>
      <c r="BV67" s="107" t="str">
        <f aca="false">IF(BG67&gt;0,($J67*BG67*$F$27),"0")</f>
        <v>0</v>
      </c>
      <c r="BW67" s="107" t="str">
        <f aca="false">IF(BH67&gt;0,($J67*BH67*$F$28),"0")</f>
        <v>0</v>
      </c>
    </row>
    <row r="68" customFormat="false" ht="20.1" hidden="false" customHeight="true" outlineLevel="0" collapsed="false">
      <c r="A68" s="108"/>
      <c r="B68" s="117" t="s">
        <v>125</v>
      </c>
      <c r="C68" s="117" t="n">
        <v>0.536805555555556</v>
      </c>
      <c r="D68" s="123" t="s">
        <v>197</v>
      </c>
      <c r="E68" s="123"/>
      <c r="F68" s="123"/>
      <c r="G68" s="123"/>
      <c r="H68" s="123"/>
      <c r="I68" s="124"/>
      <c r="J68" s="124"/>
      <c r="K68" s="102"/>
      <c r="L68" s="103"/>
      <c r="N68" s="104"/>
      <c r="O68" s="104"/>
      <c r="P68" s="105"/>
      <c r="Q68" s="105"/>
      <c r="R68" s="104"/>
      <c r="S68" s="104"/>
      <c r="T68" s="104"/>
      <c r="U68" s="104"/>
      <c r="V68" s="104"/>
      <c r="W68" s="105"/>
      <c r="X68" s="105"/>
      <c r="Y68" s="104"/>
      <c r="Z68" s="104"/>
      <c r="AA68" s="104"/>
      <c r="AB68" s="104"/>
      <c r="AC68" s="104"/>
      <c r="AD68" s="105"/>
      <c r="AE68" s="105"/>
      <c r="AF68" s="104"/>
      <c r="AG68" s="104"/>
      <c r="AH68" s="104"/>
      <c r="AI68" s="104"/>
      <c r="AJ68" s="104"/>
      <c r="AK68" s="105"/>
      <c r="AL68" s="105"/>
      <c r="AM68" s="104"/>
      <c r="AN68" s="104"/>
      <c r="AO68" s="104"/>
      <c r="AP68" s="104"/>
      <c r="AQ68" s="104"/>
      <c r="AR68" s="105"/>
      <c r="AS68" s="106"/>
      <c r="AT68" s="107" t="n">
        <f aca="false">COUNTIF($N68:$AR68,"a")</f>
        <v>0</v>
      </c>
      <c r="AU68" s="107" t="n">
        <f aca="false">COUNTIF($N68:$AR68,"b")</f>
        <v>0</v>
      </c>
      <c r="AV68" s="107" t="n">
        <f aca="false">COUNTIF($N68:$AR68,"c")</f>
        <v>0</v>
      </c>
      <c r="AW68" s="107" t="n">
        <f aca="false">COUNTIF($N68:$AR68,"d")</f>
        <v>0</v>
      </c>
      <c r="AX68" s="107" t="n">
        <f aca="false">COUNTIF($N68:$AR68,"e")</f>
        <v>0</v>
      </c>
      <c r="AY68" s="107" t="n">
        <f aca="false">COUNTIF($N68:$AR68,"f")</f>
        <v>0</v>
      </c>
      <c r="AZ68" s="107" t="n">
        <f aca="false">COUNTIF($N68:$AR68,"g")</f>
        <v>0</v>
      </c>
      <c r="BA68" s="107" t="n">
        <f aca="false">COUNTIF($N68:$AR68,"h")</f>
        <v>0</v>
      </c>
      <c r="BB68" s="107" t="n">
        <f aca="false">COUNTIF($N68:$AR68,"i")</f>
        <v>0</v>
      </c>
      <c r="BC68" s="107" t="n">
        <f aca="false">COUNTIF($N68:$AR68,"j")</f>
        <v>0</v>
      </c>
      <c r="BD68" s="107" t="n">
        <f aca="false">COUNTIF($N68:$AR68,"k")</f>
        <v>0</v>
      </c>
      <c r="BE68" s="107" t="n">
        <f aca="false">COUNTIF($N68:$AR68,"l")</f>
        <v>0</v>
      </c>
      <c r="BF68" s="107" t="n">
        <f aca="false">COUNTIF($N68:$AR68,"m")</f>
        <v>0</v>
      </c>
      <c r="BG68" s="107" t="n">
        <f aca="false">COUNTIF($N68:$AR68,"n")</f>
        <v>0</v>
      </c>
      <c r="BH68" s="107" t="n">
        <f aca="false">COUNTIF($N68:$AR68,"o")</f>
        <v>0</v>
      </c>
      <c r="BI68" s="107" t="str">
        <f aca="false">IF(AT68&gt;0,($J68*AT68*$F$14),"0")</f>
        <v>0</v>
      </c>
      <c r="BJ68" s="107" t="str">
        <f aca="false">IF(AU68&gt;0,($J68*AU68*$F$15),"0")</f>
        <v>0</v>
      </c>
      <c r="BK68" s="107" t="str">
        <f aca="false">IF(AV68&gt;0,($J68*AV68*$F$16),"0")</f>
        <v>0</v>
      </c>
      <c r="BL68" s="107" t="str">
        <f aca="false">IF(AW68&gt;0,($J68*AW68*$F$17),"0")</f>
        <v>0</v>
      </c>
      <c r="BM68" s="107" t="str">
        <f aca="false">IF(AX68&gt;0,($J68*AX68*$F$17),"0")</f>
        <v>0</v>
      </c>
      <c r="BN68" s="107" t="str">
        <f aca="false">IF(AY68&gt;0,($J68*AY68*$F$19),"0")</f>
        <v>0</v>
      </c>
      <c r="BO68" s="107" t="str">
        <f aca="false">IF(AZ68&gt;0,($J68*AZ68*$F$20),"0")</f>
        <v>0</v>
      </c>
      <c r="BP68" s="107" t="str">
        <f aca="false">IF(BA68&gt;0,($J68*BA68*$F$21),"0")</f>
        <v>0</v>
      </c>
      <c r="BQ68" s="107" t="str">
        <f aca="false">IF(BB68&gt;0,($J68*BB68*$F$22),"0")</f>
        <v>0</v>
      </c>
      <c r="BR68" s="107" t="str">
        <f aca="false">IF(BC68&gt;0,($J68*BC68*$F$23),"0")</f>
        <v>0</v>
      </c>
      <c r="BS68" s="107" t="str">
        <f aca="false">IF(BD68&gt;0,($J68*BD68*$F$24),"0")</f>
        <v>0</v>
      </c>
      <c r="BT68" s="107" t="str">
        <f aca="false">IF(BE68&gt;0,($J68*BE68*$F$25),"0")</f>
        <v>0</v>
      </c>
      <c r="BU68" s="107" t="str">
        <f aca="false">IF(BF68&gt;0,($J68*BF68*$F$26),"0")</f>
        <v>0</v>
      </c>
      <c r="BV68" s="107" t="str">
        <f aca="false">IF(BG68&gt;0,($J68*BG68*$F$27),"0")</f>
        <v>0</v>
      </c>
      <c r="BW68" s="107" t="str">
        <f aca="false">IF(BH68&gt;0,($J68*BH68*$F$28),"0")</f>
        <v>0</v>
      </c>
    </row>
    <row r="69" customFormat="false" ht="20.1" hidden="false" customHeight="true" outlineLevel="0" collapsed="false">
      <c r="A69" s="108"/>
      <c r="B69" s="117" t="s">
        <v>125</v>
      </c>
      <c r="C69" s="117" t="n">
        <v>0.541666666666667</v>
      </c>
      <c r="D69" s="123" t="s">
        <v>203</v>
      </c>
      <c r="E69" s="123"/>
      <c r="F69" s="123"/>
      <c r="G69" s="123"/>
      <c r="H69" s="123"/>
      <c r="I69" s="124"/>
      <c r="J69" s="124"/>
      <c r="K69" s="102"/>
      <c r="L69" s="103"/>
      <c r="N69" s="104"/>
      <c r="O69" s="104"/>
      <c r="P69" s="105"/>
      <c r="Q69" s="105"/>
      <c r="R69" s="104"/>
      <c r="S69" s="104"/>
      <c r="T69" s="104"/>
      <c r="U69" s="104"/>
      <c r="V69" s="104"/>
      <c r="W69" s="105"/>
      <c r="X69" s="105"/>
      <c r="Y69" s="104"/>
      <c r="Z69" s="104"/>
      <c r="AA69" s="104"/>
      <c r="AB69" s="104"/>
      <c r="AC69" s="104"/>
      <c r="AD69" s="105"/>
      <c r="AE69" s="105"/>
      <c r="AF69" s="104"/>
      <c r="AG69" s="104"/>
      <c r="AH69" s="104"/>
      <c r="AI69" s="104"/>
      <c r="AJ69" s="104"/>
      <c r="AK69" s="105"/>
      <c r="AL69" s="105"/>
      <c r="AM69" s="104"/>
      <c r="AN69" s="104"/>
      <c r="AO69" s="104"/>
      <c r="AP69" s="104"/>
      <c r="AQ69" s="104"/>
      <c r="AR69" s="105"/>
      <c r="AS69" s="106"/>
      <c r="AT69" s="107" t="n">
        <f aca="false">COUNTIF($N69:$AR69,"a")</f>
        <v>0</v>
      </c>
      <c r="AU69" s="107" t="n">
        <f aca="false">COUNTIF($N69:$AR69,"b")</f>
        <v>0</v>
      </c>
      <c r="AV69" s="107" t="n">
        <f aca="false">COUNTIF($N69:$AR69,"c")</f>
        <v>0</v>
      </c>
      <c r="AW69" s="107" t="n">
        <f aca="false">COUNTIF($N69:$AR69,"d")</f>
        <v>0</v>
      </c>
      <c r="AX69" s="107" t="n">
        <f aca="false">COUNTIF($N69:$AR69,"e")</f>
        <v>0</v>
      </c>
      <c r="AY69" s="107" t="n">
        <f aca="false">COUNTIF($N69:$AR69,"f")</f>
        <v>0</v>
      </c>
      <c r="AZ69" s="107" t="n">
        <f aca="false">COUNTIF($N69:$AR69,"g")</f>
        <v>0</v>
      </c>
      <c r="BA69" s="107" t="n">
        <f aca="false">COUNTIF($N69:$AR69,"h")</f>
        <v>0</v>
      </c>
      <c r="BB69" s="107" t="n">
        <f aca="false">COUNTIF($N69:$AR69,"i")</f>
        <v>0</v>
      </c>
      <c r="BC69" s="107" t="n">
        <f aca="false">COUNTIF($N69:$AR69,"j")</f>
        <v>0</v>
      </c>
      <c r="BD69" s="107" t="n">
        <f aca="false">COUNTIF($N69:$AR69,"k")</f>
        <v>0</v>
      </c>
      <c r="BE69" s="107" t="n">
        <f aca="false">COUNTIF($N69:$AR69,"l")</f>
        <v>0</v>
      </c>
      <c r="BF69" s="107" t="n">
        <f aca="false">COUNTIF($N69:$AR69,"m")</f>
        <v>0</v>
      </c>
      <c r="BG69" s="107" t="n">
        <f aca="false">COUNTIF($N69:$AR69,"n")</f>
        <v>0</v>
      </c>
      <c r="BH69" s="107" t="n">
        <f aca="false">COUNTIF($N69:$AR69,"o")</f>
        <v>0</v>
      </c>
      <c r="BI69" s="107" t="str">
        <f aca="false">IF(AT69&gt;0,($J69*AT69*$F$14),"0")</f>
        <v>0</v>
      </c>
      <c r="BJ69" s="107" t="str">
        <f aca="false">IF(AU69&gt;0,($J69*AU69*$F$15),"0")</f>
        <v>0</v>
      </c>
      <c r="BK69" s="107" t="str">
        <f aca="false">IF(AV69&gt;0,($J69*AV69*$F$16),"0")</f>
        <v>0</v>
      </c>
      <c r="BL69" s="107" t="str">
        <f aca="false">IF(AW69&gt;0,($J69*AW69*$F$17),"0")</f>
        <v>0</v>
      </c>
      <c r="BM69" s="107" t="str">
        <f aca="false">IF(AX69&gt;0,($J69*AX69*$F$17),"0")</f>
        <v>0</v>
      </c>
      <c r="BN69" s="107" t="str">
        <f aca="false">IF(AY69&gt;0,($J69*AY69*$F$19),"0")</f>
        <v>0</v>
      </c>
      <c r="BO69" s="107" t="str">
        <f aca="false">IF(AZ69&gt;0,($J69*AZ69*$F$20),"0")</f>
        <v>0</v>
      </c>
      <c r="BP69" s="107" t="str">
        <f aca="false">IF(BA69&gt;0,($J69*BA69*$F$21),"0")</f>
        <v>0</v>
      </c>
      <c r="BQ69" s="107" t="str">
        <f aca="false">IF(BB69&gt;0,($J69*BB69*$F$22),"0")</f>
        <v>0</v>
      </c>
      <c r="BR69" s="107" t="str">
        <f aca="false">IF(BC69&gt;0,($J69*BC69*$F$23),"0")</f>
        <v>0</v>
      </c>
      <c r="BS69" s="107" t="str">
        <f aca="false">IF(BD69&gt;0,($J69*BD69*$F$24),"0")</f>
        <v>0</v>
      </c>
      <c r="BT69" s="107" t="str">
        <f aca="false">IF(BE69&gt;0,($J69*BE69*$F$25),"0")</f>
        <v>0</v>
      </c>
      <c r="BU69" s="107" t="str">
        <f aca="false">IF(BF69&gt;0,($J69*BF69*$F$26),"0")</f>
        <v>0</v>
      </c>
      <c r="BV69" s="107" t="str">
        <f aca="false">IF(BG69&gt;0,($J69*BG69*$F$27),"0")</f>
        <v>0</v>
      </c>
      <c r="BW69" s="107" t="str">
        <f aca="false">IF(BH69&gt;0,($J69*BH69*$F$28),"0")</f>
        <v>0</v>
      </c>
    </row>
    <row r="70" customFormat="false" ht="20.1" hidden="false" customHeight="true" outlineLevel="0" collapsed="false">
      <c r="A70" s="108"/>
      <c r="B70" s="117" t="s">
        <v>125</v>
      </c>
      <c r="C70" s="117" t="n">
        <v>0.552083333333333</v>
      </c>
      <c r="D70" s="123" t="s">
        <v>176</v>
      </c>
      <c r="E70" s="123"/>
      <c r="F70" s="123"/>
      <c r="G70" s="123"/>
      <c r="H70" s="123"/>
      <c r="I70" s="124"/>
      <c r="J70" s="124"/>
      <c r="K70" s="102"/>
      <c r="L70" s="103"/>
      <c r="N70" s="104"/>
      <c r="O70" s="104"/>
      <c r="P70" s="105"/>
      <c r="Q70" s="105"/>
      <c r="R70" s="104"/>
      <c r="S70" s="104"/>
      <c r="T70" s="104"/>
      <c r="U70" s="104"/>
      <c r="V70" s="104"/>
      <c r="W70" s="105"/>
      <c r="X70" s="105"/>
      <c r="Y70" s="104"/>
      <c r="Z70" s="104"/>
      <c r="AA70" s="104"/>
      <c r="AB70" s="104"/>
      <c r="AC70" s="104"/>
      <c r="AD70" s="105"/>
      <c r="AE70" s="105"/>
      <c r="AF70" s="104"/>
      <c r="AG70" s="104"/>
      <c r="AH70" s="104"/>
      <c r="AI70" s="104"/>
      <c r="AJ70" s="104"/>
      <c r="AK70" s="105"/>
      <c r="AL70" s="105"/>
      <c r="AM70" s="104"/>
      <c r="AN70" s="104"/>
      <c r="AO70" s="104"/>
      <c r="AP70" s="104"/>
      <c r="AQ70" s="104"/>
      <c r="AR70" s="105"/>
      <c r="AS70" s="106"/>
      <c r="AT70" s="107" t="n">
        <f aca="false">COUNTIF($N70:$AR70,"a")</f>
        <v>0</v>
      </c>
      <c r="AU70" s="107" t="n">
        <f aca="false">COUNTIF($N70:$AR70,"b")</f>
        <v>0</v>
      </c>
      <c r="AV70" s="107" t="n">
        <f aca="false">COUNTIF($N70:$AR70,"c")</f>
        <v>0</v>
      </c>
      <c r="AW70" s="107" t="n">
        <f aca="false">COUNTIF($N70:$AR70,"d")</f>
        <v>0</v>
      </c>
      <c r="AX70" s="107" t="n">
        <f aca="false">COUNTIF($N70:$AR70,"e")</f>
        <v>0</v>
      </c>
      <c r="AY70" s="107" t="n">
        <f aca="false">COUNTIF($N70:$AR70,"f")</f>
        <v>0</v>
      </c>
      <c r="AZ70" s="107" t="n">
        <f aca="false">COUNTIF($N70:$AR70,"g")</f>
        <v>0</v>
      </c>
      <c r="BA70" s="107" t="n">
        <f aca="false">COUNTIF($N70:$AR70,"h")</f>
        <v>0</v>
      </c>
      <c r="BB70" s="107" t="n">
        <f aca="false">COUNTIF($N70:$AR70,"i")</f>
        <v>0</v>
      </c>
      <c r="BC70" s="107" t="n">
        <f aca="false">COUNTIF($N70:$AR70,"j")</f>
        <v>0</v>
      </c>
      <c r="BD70" s="107" t="n">
        <f aca="false">COUNTIF($N70:$AR70,"k")</f>
        <v>0</v>
      </c>
      <c r="BE70" s="107" t="n">
        <f aca="false">COUNTIF($N70:$AR70,"l")</f>
        <v>0</v>
      </c>
      <c r="BF70" s="107" t="n">
        <f aca="false">COUNTIF($N70:$AR70,"m")</f>
        <v>0</v>
      </c>
      <c r="BG70" s="107" t="n">
        <f aca="false">COUNTIF($N70:$AR70,"n")</f>
        <v>0</v>
      </c>
      <c r="BH70" s="107" t="n">
        <f aca="false">COUNTIF($N70:$AR70,"o")</f>
        <v>0</v>
      </c>
      <c r="BI70" s="107" t="str">
        <f aca="false">IF(AT70&gt;0,($J70*AT70*$F$14),"0")</f>
        <v>0</v>
      </c>
      <c r="BJ70" s="107" t="str">
        <f aca="false">IF(AU70&gt;0,($J70*AU70*$F$15),"0")</f>
        <v>0</v>
      </c>
      <c r="BK70" s="107" t="str">
        <f aca="false">IF(AV70&gt;0,($J70*AV70*$F$16),"0")</f>
        <v>0</v>
      </c>
      <c r="BL70" s="107" t="str">
        <f aca="false">IF(AW70&gt;0,($J70*AW70*$F$17),"0")</f>
        <v>0</v>
      </c>
      <c r="BM70" s="107" t="str">
        <f aca="false">IF(AX70&gt;0,($J70*AX70*$F$17),"0")</f>
        <v>0</v>
      </c>
      <c r="BN70" s="107" t="str">
        <f aca="false">IF(AY70&gt;0,($J70*AY70*$F$19),"0")</f>
        <v>0</v>
      </c>
      <c r="BO70" s="107" t="str">
        <f aca="false">IF(AZ70&gt;0,($J70*AZ70*$F$20),"0")</f>
        <v>0</v>
      </c>
      <c r="BP70" s="107" t="str">
        <f aca="false">IF(BA70&gt;0,($J70*BA70*$F$21),"0")</f>
        <v>0</v>
      </c>
      <c r="BQ70" s="107" t="str">
        <f aca="false">IF(BB70&gt;0,($J70*BB70*$F$22),"0")</f>
        <v>0</v>
      </c>
      <c r="BR70" s="107" t="str">
        <f aca="false">IF(BC70&gt;0,($J70*BC70*$F$23),"0")</f>
        <v>0</v>
      </c>
      <c r="BS70" s="107" t="str">
        <f aca="false">IF(BD70&gt;0,($J70*BD70*$F$24),"0")</f>
        <v>0</v>
      </c>
      <c r="BT70" s="107" t="str">
        <f aca="false">IF(BE70&gt;0,($J70*BE70*$F$25),"0")</f>
        <v>0</v>
      </c>
      <c r="BU70" s="107" t="str">
        <f aca="false">IF(BF70&gt;0,($J70*BF70*$F$26),"0")</f>
        <v>0</v>
      </c>
      <c r="BV70" s="107" t="str">
        <f aca="false">IF(BG70&gt;0,($J70*BG70*$F$27),"0")</f>
        <v>0</v>
      </c>
      <c r="BW70" s="107" t="str">
        <f aca="false">IF(BH70&gt;0,($J70*BH70*$F$28),"0")</f>
        <v>0</v>
      </c>
    </row>
    <row r="71" customFormat="false" ht="20.25" hidden="false" customHeight="true" outlineLevel="0" collapsed="false">
      <c r="A71" s="108"/>
      <c r="B71" s="109" t="s">
        <v>127</v>
      </c>
      <c r="C71" s="109" t="n">
        <v>0.565972222222222</v>
      </c>
      <c r="D71" s="110" t="s">
        <v>204</v>
      </c>
      <c r="E71" s="110" t="s">
        <v>205</v>
      </c>
      <c r="F71" s="110" t="s">
        <v>206</v>
      </c>
      <c r="G71" s="110" t="s">
        <v>207</v>
      </c>
      <c r="H71" s="110" t="s">
        <v>208</v>
      </c>
      <c r="I71" s="111" t="n">
        <v>137</v>
      </c>
      <c r="J71" s="111" t="n">
        <f aca="false">$I71*'Campaign Total'!$F$45</f>
        <v>109.6</v>
      </c>
      <c r="K71" s="102" t="n">
        <f aca="false">SUM(AT71:BH71)</f>
        <v>0</v>
      </c>
      <c r="L71" s="103" t="n">
        <f aca="false">SUM(BI71:BW71)</f>
        <v>0</v>
      </c>
      <c r="N71" s="112"/>
      <c r="O71" s="112"/>
      <c r="P71" s="105"/>
      <c r="Q71" s="105"/>
      <c r="R71" s="112"/>
      <c r="S71" s="112"/>
      <c r="T71" s="112"/>
      <c r="U71" s="112"/>
      <c r="V71" s="112"/>
      <c r="W71" s="105"/>
      <c r="X71" s="105"/>
      <c r="Y71" s="112"/>
      <c r="Z71" s="112"/>
      <c r="AA71" s="112"/>
      <c r="AB71" s="112"/>
      <c r="AC71" s="112"/>
      <c r="AD71" s="105"/>
      <c r="AE71" s="105"/>
      <c r="AF71" s="112"/>
      <c r="AG71" s="112"/>
      <c r="AH71" s="112"/>
      <c r="AI71" s="112"/>
      <c r="AJ71" s="112"/>
      <c r="AK71" s="105"/>
      <c r="AL71" s="105"/>
      <c r="AM71" s="112"/>
      <c r="AN71" s="112"/>
      <c r="AO71" s="112"/>
      <c r="AP71" s="112"/>
      <c r="AQ71" s="112"/>
      <c r="AR71" s="105"/>
      <c r="AS71" s="106"/>
      <c r="AT71" s="107" t="n">
        <f aca="false">COUNTIF($N71:$AR71,"a")</f>
        <v>0</v>
      </c>
      <c r="AU71" s="107" t="n">
        <f aca="false">COUNTIF($N71:$AR71,"b")</f>
        <v>0</v>
      </c>
      <c r="AV71" s="107" t="n">
        <f aca="false">COUNTIF($N71:$AR71,"c")</f>
        <v>0</v>
      </c>
      <c r="AW71" s="107" t="n">
        <f aca="false">COUNTIF($N71:$AR71,"d")</f>
        <v>0</v>
      </c>
      <c r="AX71" s="107" t="n">
        <f aca="false">COUNTIF($N71:$AR71,"e")</f>
        <v>0</v>
      </c>
      <c r="AY71" s="107" t="n">
        <f aca="false">COUNTIF($N71:$AR71,"f")</f>
        <v>0</v>
      </c>
      <c r="AZ71" s="107" t="n">
        <f aca="false">COUNTIF($N71:$AR71,"g")</f>
        <v>0</v>
      </c>
      <c r="BA71" s="107" t="n">
        <f aca="false">COUNTIF($N71:$AR71,"h")</f>
        <v>0</v>
      </c>
      <c r="BB71" s="107" t="n">
        <f aca="false">COUNTIF($N71:$AR71,"i")</f>
        <v>0</v>
      </c>
      <c r="BC71" s="107" t="n">
        <f aca="false">COUNTIF($N71:$AR71,"j")</f>
        <v>0</v>
      </c>
      <c r="BD71" s="107" t="n">
        <f aca="false">COUNTIF($N71:$AR71,"k")</f>
        <v>0</v>
      </c>
      <c r="BE71" s="107" t="n">
        <f aca="false">COUNTIF($N71:$AR71,"l")</f>
        <v>0</v>
      </c>
      <c r="BF71" s="107" t="n">
        <f aca="false">COUNTIF($N71:$AR71,"m")</f>
        <v>0</v>
      </c>
      <c r="BG71" s="107" t="n">
        <f aca="false">COUNTIF($N71:$AR71,"n")</f>
        <v>0</v>
      </c>
      <c r="BH71" s="107" t="n">
        <f aca="false">COUNTIF($N71:$AR71,"o")</f>
        <v>0</v>
      </c>
      <c r="BI71" s="107" t="str">
        <f aca="false">IF(AT71&gt;0,($J71*AT71*$F$14),"0")</f>
        <v>0</v>
      </c>
      <c r="BJ71" s="107" t="str">
        <f aca="false">IF(AU71&gt;0,($J71*AU71*$F$15),"0")</f>
        <v>0</v>
      </c>
      <c r="BK71" s="107" t="str">
        <f aca="false">IF(AV71&gt;0,($J71*AV71*$F$16),"0")</f>
        <v>0</v>
      </c>
      <c r="BL71" s="107" t="str">
        <f aca="false">IF(AW71&gt;0,($J71*AW71*$F$17),"0")</f>
        <v>0</v>
      </c>
      <c r="BM71" s="107" t="str">
        <f aca="false">IF(AX71&gt;0,($J71*AX71*$F$17),"0")</f>
        <v>0</v>
      </c>
      <c r="BN71" s="107" t="str">
        <f aca="false">IF(AY71&gt;0,($J71*AY71*$F$19),"0")</f>
        <v>0</v>
      </c>
      <c r="BO71" s="107" t="str">
        <f aca="false">IF(AZ71&gt;0,($J71*AZ71*$F$20),"0")</f>
        <v>0</v>
      </c>
      <c r="BP71" s="107" t="str">
        <f aca="false">IF(BA71&gt;0,($J71*BA71*$F$21),"0")</f>
        <v>0</v>
      </c>
      <c r="BQ71" s="107" t="str">
        <f aca="false">IF(BB71&gt;0,($J71*BB71*$F$22),"0")</f>
        <v>0</v>
      </c>
      <c r="BR71" s="107" t="str">
        <f aca="false">IF(BC71&gt;0,($J71*BC71*$F$23),"0")</f>
        <v>0</v>
      </c>
      <c r="BS71" s="107" t="str">
        <f aca="false">IF(BD71&gt;0,($J71*BD71*$F$24),"0")</f>
        <v>0</v>
      </c>
      <c r="BT71" s="107" t="str">
        <f aca="false">IF(BE71&gt;0,($J71*BE71*$F$25),"0")</f>
        <v>0</v>
      </c>
      <c r="BU71" s="107" t="str">
        <f aca="false">IF(BF71&gt;0,($J71*BF71*$F$26),"0")</f>
        <v>0</v>
      </c>
      <c r="BV71" s="107" t="str">
        <f aca="false">IF(BG71&gt;0,($J71*BG71*$F$27),"0")</f>
        <v>0</v>
      </c>
      <c r="BW71" s="107" t="str">
        <f aca="false">IF(BH71&gt;0,($J71*BH71*$F$28),"0")</f>
        <v>0</v>
      </c>
    </row>
    <row r="72" customFormat="false" ht="20.1" hidden="false" customHeight="true" outlineLevel="0" collapsed="false">
      <c r="A72" s="108"/>
      <c r="B72" s="117" t="s">
        <v>125</v>
      </c>
      <c r="C72" s="117" t="n">
        <v>0.569444444444444</v>
      </c>
      <c r="D72" s="123" t="s">
        <v>176</v>
      </c>
      <c r="E72" s="123"/>
      <c r="F72" s="123"/>
      <c r="G72" s="123"/>
      <c r="H72" s="123"/>
      <c r="I72" s="124"/>
      <c r="J72" s="124"/>
      <c r="K72" s="102"/>
      <c r="L72" s="103"/>
      <c r="N72" s="104"/>
      <c r="O72" s="104"/>
      <c r="P72" s="105"/>
      <c r="Q72" s="105"/>
      <c r="R72" s="104"/>
      <c r="S72" s="104"/>
      <c r="T72" s="104"/>
      <c r="U72" s="104"/>
      <c r="V72" s="104"/>
      <c r="W72" s="105"/>
      <c r="X72" s="105"/>
      <c r="Y72" s="104"/>
      <c r="Z72" s="104"/>
      <c r="AA72" s="104"/>
      <c r="AB72" s="104"/>
      <c r="AC72" s="104"/>
      <c r="AD72" s="105"/>
      <c r="AE72" s="105"/>
      <c r="AF72" s="104"/>
      <c r="AG72" s="104"/>
      <c r="AH72" s="104"/>
      <c r="AI72" s="104"/>
      <c r="AJ72" s="104"/>
      <c r="AK72" s="105"/>
      <c r="AL72" s="105"/>
      <c r="AM72" s="104"/>
      <c r="AN72" s="104"/>
      <c r="AO72" s="104"/>
      <c r="AP72" s="104"/>
      <c r="AQ72" s="104"/>
      <c r="AR72" s="105"/>
      <c r="AS72" s="106"/>
      <c r="AT72" s="107" t="n">
        <f aca="false">COUNTIF($N72:$AR72,"a")</f>
        <v>0</v>
      </c>
      <c r="AU72" s="107" t="n">
        <f aca="false">COUNTIF($N72:$AR72,"b")</f>
        <v>0</v>
      </c>
      <c r="AV72" s="107" t="n">
        <f aca="false">COUNTIF($N72:$AR72,"c")</f>
        <v>0</v>
      </c>
      <c r="AW72" s="107" t="n">
        <f aca="false">COUNTIF($N72:$AR72,"d")</f>
        <v>0</v>
      </c>
      <c r="AX72" s="107" t="n">
        <f aca="false">COUNTIF($N72:$AR72,"e")</f>
        <v>0</v>
      </c>
      <c r="AY72" s="107" t="n">
        <f aca="false">COUNTIF($N72:$AR72,"f")</f>
        <v>0</v>
      </c>
      <c r="AZ72" s="107" t="n">
        <f aca="false">COUNTIF($N72:$AR72,"g")</f>
        <v>0</v>
      </c>
      <c r="BA72" s="107" t="n">
        <f aca="false">COUNTIF($N72:$AR72,"h")</f>
        <v>0</v>
      </c>
      <c r="BB72" s="107" t="n">
        <f aca="false">COUNTIF($N72:$AR72,"i")</f>
        <v>0</v>
      </c>
      <c r="BC72" s="107" t="n">
        <f aca="false">COUNTIF($N72:$AR72,"j")</f>
        <v>0</v>
      </c>
      <c r="BD72" s="107" t="n">
        <f aca="false">COUNTIF($N72:$AR72,"k")</f>
        <v>0</v>
      </c>
      <c r="BE72" s="107" t="n">
        <f aca="false">COUNTIF($N72:$AR72,"l")</f>
        <v>0</v>
      </c>
      <c r="BF72" s="107" t="n">
        <f aca="false">COUNTIF($N72:$AR72,"m")</f>
        <v>0</v>
      </c>
      <c r="BG72" s="107" t="n">
        <f aca="false">COUNTIF($N72:$AR72,"n")</f>
        <v>0</v>
      </c>
      <c r="BH72" s="107" t="n">
        <f aca="false">COUNTIF($N72:$AR72,"o")</f>
        <v>0</v>
      </c>
      <c r="BI72" s="107" t="str">
        <f aca="false">IF(AT72&gt;0,($J72*AT72*$F$14),"0")</f>
        <v>0</v>
      </c>
      <c r="BJ72" s="107" t="str">
        <f aca="false">IF(AU72&gt;0,($J72*AU72*$F$15),"0")</f>
        <v>0</v>
      </c>
      <c r="BK72" s="107" t="str">
        <f aca="false">IF(AV72&gt;0,($J72*AV72*$F$16),"0")</f>
        <v>0</v>
      </c>
      <c r="BL72" s="107" t="str">
        <f aca="false">IF(AW72&gt;0,($J72*AW72*$F$17),"0")</f>
        <v>0</v>
      </c>
      <c r="BM72" s="107" t="str">
        <f aca="false">IF(AX72&gt;0,($J72*AX72*$F$17),"0")</f>
        <v>0</v>
      </c>
      <c r="BN72" s="107" t="str">
        <f aca="false">IF(AY72&gt;0,($J72*AY72*$F$19),"0")</f>
        <v>0</v>
      </c>
      <c r="BO72" s="107" t="str">
        <f aca="false">IF(AZ72&gt;0,($J72*AZ72*$F$20),"0")</f>
        <v>0</v>
      </c>
      <c r="BP72" s="107" t="str">
        <f aca="false">IF(BA72&gt;0,($J72*BA72*$F$21),"0")</f>
        <v>0</v>
      </c>
      <c r="BQ72" s="107" t="str">
        <f aca="false">IF(BB72&gt;0,($J72*BB72*$F$22),"0")</f>
        <v>0</v>
      </c>
      <c r="BR72" s="107" t="str">
        <f aca="false">IF(BC72&gt;0,($J72*BC72*$F$23),"0")</f>
        <v>0</v>
      </c>
      <c r="BS72" s="107" t="str">
        <f aca="false">IF(BD72&gt;0,($J72*BD72*$F$24),"0")</f>
        <v>0</v>
      </c>
      <c r="BT72" s="107" t="str">
        <f aca="false">IF(BE72&gt;0,($J72*BE72*$F$25),"0")</f>
        <v>0</v>
      </c>
      <c r="BU72" s="107" t="str">
        <f aca="false">IF(BF72&gt;0,($J72*BF72*$F$26),"0")</f>
        <v>0</v>
      </c>
      <c r="BV72" s="107" t="str">
        <f aca="false">IF(BG72&gt;0,($J72*BG72*$F$27),"0")</f>
        <v>0</v>
      </c>
      <c r="BW72" s="107" t="str">
        <f aca="false">IF(BH72&gt;0,($J72*BH72*$F$28),"0")</f>
        <v>0</v>
      </c>
    </row>
    <row r="73" customFormat="false" ht="20.25" hidden="false" customHeight="true" outlineLevel="0" collapsed="false">
      <c r="A73" s="108"/>
      <c r="B73" s="109" t="s">
        <v>127</v>
      </c>
      <c r="C73" s="109" t="n">
        <v>0.583333333333333</v>
      </c>
      <c r="D73" s="125" t="s">
        <v>209</v>
      </c>
      <c r="E73" s="110" t="s">
        <v>210</v>
      </c>
      <c r="F73" s="110" t="s">
        <v>211</v>
      </c>
      <c r="G73" s="110" t="s">
        <v>212</v>
      </c>
      <c r="H73" s="126" t="s">
        <v>213</v>
      </c>
      <c r="I73" s="111" t="n">
        <v>152</v>
      </c>
      <c r="J73" s="111" t="n">
        <f aca="false">$I73*'Campaign Total'!$F$45</f>
        <v>121.6</v>
      </c>
      <c r="K73" s="102" t="n">
        <f aca="false">SUM(AT73:BH73)</f>
        <v>0</v>
      </c>
      <c r="L73" s="103" t="n">
        <f aca="false">SUM(BI73:BW73)</f>
        <v>0</v>
      </c>
      <c r="N73" s="112"/>
      <c r="O73" s="112"/>
      <c r="P73" s="105"/>
      <c r="Q73" s="105"/>
      <c r="R73" s="112"/>
      <c r="S73" s="112"/>
      <c r="T73" s="112"/>
      <c r="U73" s="112"/>
      <c r="V73" s="112"/>
      <c r="W73" s="105"/>
      <c r="X73" s="105"/>
      <c r="Y73" s="112"/>
      <c r="Z73" s="112"/>
      <c r="AA73" s="112"/>
      <c r="AB73" s="112"/>
      <c r="AC73" s="112"/>
      <c r="AD73" s="105"/>
      <c r="AE73" s="105"/>
      <c r="AF73" s="112"/>
      <c r="AG73" s="112"/>
      <c r="AH73" s="112"/>
      <c r="AI73" s="112"/>
      <c r="AJ73" s="112"/>
      <c r="AK73" s="105"/>
      <c r="AL73" s="105"/>
      <c r="AM73" s="112"/>
      <c r="AN73" s="112"/>
      <c r="AO73" s="112"/>
      <c r="AP73" s="112"/>
      <c r="AQ73" s="112"/>
      <c r="AR73" s="105"/>
      <c r="AS73" s="106"/>
      <c r="AT73" s="107" t="n">
        <f aca="false">COUNTIF($N73:$AR73,"a")</f>
        <v>0</v>
      </c>
      <c r="AU73" s="107" t="n">
        <f aca="false">COUNTIF($N73:$AR73,"b")</f>
        <v>0</v>
      </c>
      <c r="AV73" s="107" t="n">
        <f aca="false">COUNTIF($N73:$AR73,"c")</f>
        <v>0</v>
      </c>
      <c r="AW73" s="107" t="n">
        <f aca="false">COUNTIF($N73:$AR73,"d")</f>
        <v>0</v>
      </c>
      <c r="AX73" s="107" t="n">
        <f aca="false">COUNTIF($N73:$AR73,"e")</f>
        <v>0</v>
      </c>
      <c r="AY73" s="107" t="n">
        <f aca="false">COUNTIF($N73:$AR73,"f")</f>
        <v>0</v>
      </c>
      <c r="AZ73" s="107" t="n">
        <f aca="false">COUNTIF($N73:$AR73,"g")</f>
        <v>0</v>
      </c>
      <c r="BA73" s="107" t="n">
        <f aca="false">COUNTIF($N73:$AR73,"h")</f>
        <v>0</v>
      </c>
      <c r="BB73" s="107" t="n">
        <f aca="false">COUNTIF($N73:$AR73,"i")</f>
        <v>0</v>
      </c>
      <c r="BC73" s="107" t="n">
        <f aca="false">COUNTIF($N73:$AR73,"j")</f>
        <v>0</v>
      </c>
      <c r="BD73" s="107" t="n">
        <f aca="false">COUNTIF($N73:$AR73,"k")</f>
        <v>0</v>
      </c>
      <c r="BE73" s="107" t="n">
        <f aca="false">COUNTIF($N73:$AR73,"l")</f>
        <v>0</v>
      </c>
      <c r="BF73" s="107" t="n">
        <f aca="false">COUNTIF($N73:$AR73,"m")</f>
        <v>0</v>
      </c>
      <c r="BG73" s="107" t="n">
        <f aca="false">COUNTIF($N73:$AR73,"n")</f>
        <v>0</v>
      </c>
      <c r="BH73" s="107" t="n">
        <f aca="false">COUNTIF($N73:$AR73,"o")</f>
        <v>0</v>
      </c>
      <c r="BI73" s="107" t="str">
        <f aca="false">IF(AT73&gt;0,($J73*AT73*$F$14),"0")</f>
        <v>0</v>
      </c>
      <c r="BJ73" s="107" t="str">
        <f aca="false">IF(AU73&gt;0,($J73*AU73*$F$15),"0")</f>
        <v>0</v>
      </c>
      <c r="BK73" s="107" t="str">
        <f aca="false">IF(AV73&gt;0,($J73*AV73*$F$16),"0")</f>
        <v>0</v>
      </c>
      <c r="BL73" s="107" t="str">
        <f aca="false">IF(AW73&gt;0,($J73*AW73*$F$17),"0")</f>
        <v>0</v>
      </c>
      <c r="BM73" s="107" t="str">
        <f aca="false">IF(AX73&gt;0,($J73*AX73*$F$17),"0")</f>
        <v>0</v>
      </c>
      <c r="BN73" s="107" t="str">
        <f aca="false">IF(AY73&gt;0,($J73*AY73*$F$19),"0")</f>
        <v>0</v>
      </c>
      <c r="BO73" s="107" t="str">
        <f aca="false">IF(AZ73&gt;0,($J73*AZ73*$F$20),"0")</f>
        <v>0</v>
      </c>
      <c r="BP73" s="107" t="str">
        <f aca="false">IF(BA73&gt;0,($J73*BA73*$F$21),"0")</f>
        <v>0</v>
      </c>
      <c r="BQ73" s="107" t="str">
        <f aca="false">IF(BB73&gt;0,($J73*BB73*$F$22),"0")</f>
        <v>0</v>
      </c>
      <c r="BR73" s="107" t="str">
        <f aca="false">IF(BC73&gt;0,($J73*BC73*$F$23),"0")</f>
        <v>0</v>
      </c>
      <c r="BS73" s="107" t="str">
        <f aca="false">IF(BD73&gt;0,($J73*BD73*$F$24),"0")</f>
        <v>0</v>
      </c>
      <c r="BT73" s="107" t="str">
        <f aca="false">IF(BE73&gt;0,($J73*BE73*$F$25),"0")</f>
        <v>0</v>
      </c>
      <c r="BU73" s="107" t="str">
        <f aca="false">IF(BF73&gt;0,($J73*BF73*$F$26),"0")</f>
        <v>0</v>
      </c>
      <c r="BV73" s="107" t="str">
        <f aca="false">IF(BG73&gt;0,($J73*BG73*$F$27),"0")</f>
        <v>0</v>
      </c>
      <c r="BW73" s="107" t="str">
        <f aca="false">IF(BH73&gt;0,($J73*BH73*$F$28),"0")</f>
        <v>0</v>
      </c>
    </row>
    <row r="74" customFormat="false" ht="20.1" hidden="false" customHeight="true" outlineLevel="0" collapsed="false">
      <c r="A74" s="108"/>
      <c r="B74" s="117" t="s">
        <v>125</v>
      </c>
      <c r="C74" s="117" t="n">
        <v>0.586805555555556</v>
      </c>
      <c r="D74" s="123" t="s">
        <v>176</v>
      </c>
      <c r="E74" s="123"/>
      <c r="F74" s="123"/>
      <c r="G74" s="123"/>
      <c r="H74" s="123"/>
      <c r="I74" s="124"/>
      <c r="J74" s="124"/>
      <c r="K74" s="102"/>
      <c r="L74" s="103"/>
      <c r="N74" s="104"/>
      <c r="O74" s="104"/>
      <c r="P74" s="105"/>
      <c r="Q74" s="105"/>
      <c r="R74" s="104"/>
      <c r="S74" s="104"/>
      <c r="T74" s="104"/>
      <c r="U74" s="104"/>
      <c r="V74" s="104"/>
      <c r="W74" s="105"/>
      <c r="X74" s="105"/>
      <c r="Y74" s="104"/>
      <c r="Z74" s="104"/>
      <c r="AA74" s="104"/>
      <c r="AB74" s="104"/>
      <c r="AC74" s="104"/>
      <c r="AD74" s="105"/>
      <c r="AE74" s="105"/>
      <c r="AF74" s="104"/>
      <c r="AG74" s="104"/>
      <c r="AH74" s="104"/>
      <c r="AI74" s="104"/>
      <c r="AJ74" s="104"/>
      <c r="AK74" s="105"/>
      <c r="AL74" s="105"/>
      <c r="AM74" s="104"/>
      <c r="AN74" s="104"/>
      <c r="AO74" s="104"/>
      <c r="AP74" s="104"/>
      <c r="AQ74" s="104"/>
      <c r="AR74" s="105"/>
      <c r="AS74" s="106"/>
      <c r="AT74" s="107" t="n">
        <f aca="false">COUNTIF($N74:$AR74,"a")</f>
        <v>0</v>
      </c>
      <c r="AU74" s="107" t="n">
        <f aca="false">COUNTIF($N74:$AR74,"b")</f>
        <v>0</v>
      </c>
      <c r="AV74" s="107" t="n">
        <f aca="false">COUNTIF($N74:$AR74,"c")</f>
        <v>0</v>
      </c>
      <c r="AW74" s="107" t="n">
        <f aca="false">COUNTIF($N74:$AR74,"d")</f>
        <v>0</v>
      </c>
      <c r="AX74" s="107" t="n">
        <f aca="false">COUNTIF($N74:$AR74,"e")</f>
        <v>0</v>
      </c>
      <c r="AY74" s="107" t="n">
        <f aca="false">COUNTIF($N74:$AR74,"f")</f>
        <v>0</v>
      </c>
      <c r="AZ74" s="107" t="n">
        <f aca="false">COUNTIF($N74:$AR74,"g")</f>
        <v>0</v>
      </c>
      <c r="BA74" s="107" t="n">
        <f aca="false">COUNTIF($N74:$AR74,"h")</f>
        <v>0</v>
      </c>
      <c r="BB74" s="107" t="n">
        <f aca="false">COUNTIF($N74:$AR74,"i")</f>
        <v>0</v>
      </c>
      <c r="BC74" s="107" t="n">
        <f aca="false">COUNTIF($N74:$AR74,"j")</f>
        <v>0</v>
      </c>
      <c r="BD74" s="107" t="n">
        <f aca="false">COUNTIF($N74:$AR74,"k")</f>
        <v>0</v>
      </c>
      <c r="BE74" s="107" t="n">
        <f aca="false">COUNTIF($N74:$AR74,"l")</f>
        <v>0</v>
      </c>
      <c r="BF74" s="107" t="n">
        <f aca="false">COUNTIF($N74:$AR74,"m")</f>
        <v>0</v>
      </c>
      <c r="BG74" s="107" t="n">
        <f aca="false">COUNTIF($N74:$AR74,"n")</f>
        <v>0</v>
      </c>
      <c r="BH74" s="107" t="n">
        <f aca="false">COUNTIF($N74:$AR74,"o")</f>
        <v>0</v>
      </c>
      <c r="BI74" s="107" t="str">
        <f aca="false">IF(AT74&gt;0,($J74*AT74*$F$14),"0")</f>
        <v>0</v>
      </c>
      <c r="BJ74" s="107" t="str">
        <f aca="false">IF(AU74&gt;0,($J74*AU74*$F$15),"0")</f>
        <v>0</v>
      </c>
      <c r="BK74" s="107" t="str">
        <f aca="false">IF(AV74&gt;0,($J74*AV74*$F$16),"0")</f>
        <v>0</v>
      </c>
      <c r="BL74" s="107" t="str">
        <f aca="false">IF(AW74&gt;0,($J74*AW74*$F$17),"0")</f>
        <v>0</v>
      </c>
      <c r="BM74" s="107" t="str">
        <f aca="false">IF(AX74&gt;0,($J74*AX74*$F$17),"0")</f>
        <v>0</v>
      </c>
      <c r="BN74" s="107" t="str">
        <f aca="false">IF(AY74&gt;0,($J74*AY74*$F$19),"0")</f>
        <v>0</v>
      </c>
      <c r="BO74" s="107" t="str">
        <f aca="false">IF(AZ74&gt;0,($J74*AZ74*$F$20),"0")</f>
        <v>0</v>
      </c>
      <c r="BP74" s="107" t="str">
        <f aca="false">IF(BA74&gt;0,($J74*BA74*$F$21),"0")</f>
        <v>0</v>
      </c>
      <c r="BQ74" s="107" t="str">
        <f aca="false">IF(BB74&gt;0,($J74*BB74*$F$22),"0")</f>
        <v>0</v>
      </c>
      <c r="BR74" s="107" t="str">
        <f aca="false">IF(BC74&gt;0,($J74*BC74*$F$23),"0")</f>
        <v>0</v>
      </c>
      <c r="BS74" s="107" t="str">
        <f aca="false">IF(BD74&gt;0,($J74*BD74*$F$24),"0")</f>
        <v>0</v>
      </c>
      <c r="BT74" s="107" t="str">
        <f aca="false">IF(BE74&gt;0,($J74*BE74*$F$25),"0")</f>
        <v>0</v>
      </c>
      <c r="BU74" s="107" t="str">
        <f aca="false">IF(BF74&gt;0,($J74*BF74*$F$26),"0")</f>
        <v>0</v>
      </c>
      <c r="BV74" s="107" t="str">
        <f aca="false">IF(BG74&gt;0,($J74*BG74*$F$27),"0")</f>
        <v>0</v>
      </c>
      <c r="BW74" s="107" t="str">
        <f aca="false">IF(BH74&gt;0,($J74*BH74*$F$28),"0")</f>
        <v>0</v>
      </c>
    </row>
    <row r="75" customFormat="false" ht="20.25" hidden="false" customHeight="true" outlineLevel="0" collapsed="false">
      <c r="A75" s="108"/>
      <c r="B75" s="117" t="s">
        <v>125</v>
      </c>
      <c r="C75" s="117" t="n">
        <v>0.59375</v>
      </c>
      <c r="D75" s="123" t="s">
        <v>203</v>
      </c>
      <c r="E75" s="123"/>
      <c r="F75" s="123"/>
      <c r="G75" s="123"/>
      <c r="H75" s="123"/>
      <c r="I75" s="124"/>
      <c r="J75" s="124"/>
      <c r="K75" s="102"/>
      <c r="L75" s="103"/>
      <c r="N75" s="104"/>
      <c r="O75" s="104"/>
      <c r="P75" s="105"/>
      <c r="Q75" s="105"/>
      <c r="R75" s="104"/>
      <c r="S75" s="104"/>
      <c r="T75" s="104"/>
      <c r="U75" s="104"/>
      <c r="V75" s="104"/>
      <c r="W75" s="105"/>
      <c r="X75" s="105"/>
      <c r="Y75" s="104"/>
      <c r="Z75" s="104"/>
      <c r="AA75" s="104"/>
      <c r="AB75" s="104"/>
      <c r="AC75" s="104"/>
      <c r="AD75" s="105"/>
      <c r="AE75" s="105"/>
      <c r="AF75" s="104"/>
      <c r="AG75" s="104"/>
      <c r="AH75" s="104"/>
      <c r="AI75" s="104"/>
      <c r="AJ75" s="104"/>
      <c r="AK75" s="105"/>
      <c r="AL75" s="105"/>
      <c r="AM75" s="104"/>
      <c r="AN75" s="104"/>
      <c r="AO75" s="104"/>
      <c r="AP75" s="104"/>
      <c r="AQ75" s="104"/>
      <c r="AR75" s="105"/>
      <c r="AS75" s="106"/>
      <c r="AT75" s="107" t="n">
        <f aca="false">COUNTIF($N75:$AR75,"a")</f>
        <v>0</v>
      </c>
      <c r="AU75" s="107" t="n">
        <f aca="false">COUNTIF($N75:$AR75,"b")</f>
        <v>0</v>
      </c>
      <c r="AV75" s="107" t="n">
        <f aca="false">COUNTIF($N75:$AR75,"c")</f>
        <v>0</v>
      </c>
      <c r="AW75" s="107" t="n">
        <f aca="false">COUNTIF($N75:$AR75,"d")</f>
        <v>0</v>
      </c>
      <c r="AX75" s="107" t="n">
        <f aca="false">COUNTIF($N75:$AR75,"e")</f>
        <v>0</v>
      </c>
      <c r="AY75" s="107" t="n">
        <f aca="false">COUNTIF($N75:$AR75,"f")</f>
        <v>0</v>
      </c>
      <c r="AZ75" s="107" t="n">
        <f aca="false">COUNTIF($N75:$AR75,"g")</f>
        <v>0</v>
      </c>
      <c r="BA75" s="107" t="n">
        <f aca="false">COUNTIF($N75:$AR75,"h")</f>
        <v>0</v>
      </c>
      <c r="BB75" s="107" t="n">
        <f aca="false">COUNTIF($N75:$AR75,"i")</f>
        <v>0</v>
      </c>
      <c r="BC75" s="107" t="n">
        <f aca="false">COUNTIF($N75:$AR75,"j")</f>
        <v>0</v>
      </c>
      <c r="BD75" s="107" t="n">
        <f aca="false">COUNTIF($N75:$AR75,"k")</f>
        <v>0</v>
      </c>
      <c r="BE75" s="107" t="n">
        <f aca="false">COUNTIF($N75:$AR75,"l")</f>
        <v>0</v>
      </c>
      <c r="BF75" s="107" t="n">
        <f aca="false">COUNTIF($N75:$AR75,"m")</f>
        <v>0</v>
      </c>
      <c r="BG75" s="107" t="n">
        <f aca="false">COUNTIF($N75:$AR75,"n")</f>
        <v>0</v>
      </c>
      <c r="BH75" s="107" t="n">
        <f aca="false">COUNTIF($N75:$AR75,"o")</f>
        <v>0</v>
      </c>
      <c r="BI75" s="107" t="str">
        <f aca="false">IF(AT75&gt;0,($J75*AT75*$F$14),"0")</f>
        <v>0</v>
      </c>
      <c r="BJ75" s="107" t="str">
        <f aca="false">IF(AU75&gt;0,($J75*AU75*$F$15),"0")</f>
        <v>0</v>
      </c>
      <c r="BK75" s="107" t="str">
        <f aca="false">IF(AV75&gt;0,($J75*AV75*$F$16),"0")</f>
        <v>0</v>
      </c>
      <c r="BL75" s="107" t="str">
        <f aca="false">IF(AW75&gt;0,($J75*AW75*$F$17),"0")</f>
        <v>0</v>
      </c>
      <c r="BM75" s="107" t="str">
        <f aca="false">IF(AX75&gt;0,($J75*AX75*$F$17),"0")</f>
        <v>0</v>
      </c>
      <c r="BN75" s="107" t="str">
        <f aca="false">IF(AY75&gt;0,($J75*AY75*$F$19),"0")</f>
        <v>0</v>
      </c>
      <c r="BO75" s="107" t="str">
        <f aca="false">IF(AZ75&gt;0,($J75*AZ75*$F$20),"0")</f>
        <v>0</v>
      </c>
      <c r="BP75" s="107" t="str">
        <f aca="false">IF(BA75&gt;0,($J75*BA75*$F$21),"0")</f>
        <v>0</v>
      </c>
      <c r="BQ75" s="107" t="str">
        <f aca="false">IF(BB75&gt;0,($J75*BB75*$F$22),"0")</f>
        <v>0</v>
      </c>
      <c r="BR75" s="107" t="str">
        <f aca="false">IF(BC75&gt;0,($J75*BC75*$F$23),"0")</f>
        <v>0</v>
      </c>
      <c r="BS75" s="107" t="str">
        <f aca="false">IF(BD75&gt;0,($J75*BD75*$F$24),"0")</f>
        <v>0</v>
      </c>
      <c r="BT75" s="107" t="str">
        <f aca="false">IF(BE75&gt;0,($J75*BE75*$F$25),"0")</f>
        <v>0</v>
      </c>
      <c r="BU75" s="107" t="str">
        <f aca="false">IF(BF75&gt;0,($J75*BF75*$F$26),"0")</f>
        <v>0</v>
      </c>
      <c r="BV75" s="107" t="str">
        <f aca="false">IF(BG75&gt;0,($J75*BG75*$F$27),"0")</f>
        <v>0</v>
      </c>
      <c r="BW75" s="107" t="str">
        <f aca="false">IF(BH75&gt;0,($J75*BH75*$F$28),"0")</f>
        <v>0</v>
      </c>
    </row>
    <row r="76" customFormat="false" ht="20.25" hidden="false" customHeight="true" outlineLevel="0" collapsed="false">
      <c r="A76" s="108"/>
      <c r="B76" s="117" t="s">
        <v>125</v>
      </c>
      <c r="C76" s="117" t="n">
        <v>0.604166666666667</v>
      </c>
      <c r="D76" s="100" t="s">
        <v>137</v>
      </c>
      <c r="E76" s="100" t="s">
        <v>136</v>
      </c>
      <c r="F76" s="100" t="s">
        <v>134</v>
      </c>
      <c r="G76" s="100" t="s">
        <v>135</v>
      </c>
      <c r="H76" s="100" t="s">
        <v>133</v>
      </c>
      <c r="I76" s="119"/>
      <c r="J76" s="119"/>
      <c r="K76" s="102"/>
      <c r="L76" s="103"/>
      <c r="N76" s="104"/>
      <c r="O76" s="104"/>
      <c r="P76" s="105"/>
      <c r="Q76" s="105"/>
      <c r="R76" s="104"/>
      <c r="S76" s="104"/>
      <c r="T76" s="104"/>
      <c r="U76" s="104"/>
      <c r="V76" s="104"/>
      <c r="W76" s="105"/>
      <c r="X76" s="105"/>
      <c r="Y76" s="104"/>
      <c r="Z76" s="104"/>
      <c r="AA76" s="104"/>
      <c r="AB76" s="104"/>
      <c r="AC76" s="104"/>
      <c r="AD76" s="105"/>
      <c r="AE76" s="105"/>
      <c r="AF76" s="104"/>
      <c r="AG76" s="104"/>
      <c r="AH76" s="104"/>
      <c r="AI76" s="104"/>
      <c r="AJ76" s="104"/>
      <c r="AK76" s="105"/>
      <c r="AL76" s="105"/>
      <c r="AM76" s="104"/>
      <c r="AN76" s="104"/>
      <c r="AO76" s="104"/>
      <c r="AP76" s="104"/>
      <c r="AQ76" s="104"/>
      <c r="AR76" s="105"/>
      <c r="AS76" s="106"/>
      <c r="AT76" s="107" t="n">
        <f aca="false">COUNTIF($N76:$AR76,"a")</f>
        <v>0</v>
      </c>
      <c r="AU76" s="107" t="n">
        <f aca="false">COUNTIF($N76:$AR76,"b")</f>
        <v>0</v>
      </c>
      <c r="AV76" s="107" t="n">
        <f aca="false">COUNTIF($N76:$AR76,"c")</f>
        <v>0</v>
      </c>
      <c r="AW76" s="107" t="n">
        <f aca="false">COUNTIF($N76:$AR76,"d")</f>
        <v>0</v>
      </c>
      <c r="AX76" s="107" t="n">
        <f aca="false">COUNTIF($N76:$AR76,"e")</f>
        <v>0</v>
      </c>
      <c r="AY76" s="107" t="n">
        <f aca="false">COUNTIF($N76:$AR76,"f")</f>
        <v>0</v>
      </c>
      <c r="AZ76" s="107" t="n">
        <f aca="false">COUNTIF($N76:$AR76,"g")</f>
        <v>0</v>
      </c>
      <c r="BA76" s="107" t="n">
        <f aca="false">COUNTIF($N76:$AR76,"h")</f>
        <v>0</v>
      </c>
      <c r="BB76" s="107" t="n">
        <f aca="false">COUNTIF($N76:$AR76,"i")</f>
        <v>0</v>
      </c>
      <c r="BC76" s="107" t="n">
        <f aca="false">COUNTIF($N76:$AR76,"j")</f>
        <v>0</v>
      </c>
      <c r="BD76" s="107" t="n">
        <f aca="false">COUNTIF($N76:$AR76,"k")</f>
        <v>0</v>
      </c>
      <c r="BE76" s="107" t="n">
        <f aca="false">COUNTIF($N76:$AR76,"l")</f>
        <v>0</v>
      </c>
      <c r="BF76" s="107" t="n">
        <f aca="false">COUNTIF($N76:$AR76,"m")</f>
        <v>0</v>
      </c>
      <c r="BG76" s="107" t="n">
        <f aca="false">COUNTIF($N76:$AR76,"n")</f>
        <v>0</v>
      </c>
      <c r="BH76" s="107" t="n">
        <f aca="false">COUNTIF($N76:$AR76,"o")</f>
        <v>0</v>
      </c>
      <c r="BI76" s="107" t="str">
        <f aca="false">IF(AT76&gt;0,($J76*AT76*$F$14),"0")</f>
        <v>0</v>
      </c>
      <c r="BJ76" s="107" t="str">
        <f aca="false">IF(AU76&gt;0,($J76*AU76*$F$15),"0")</f>
        <v>0</v>
      </c>
      <c r="BK76" s="107" t="str">
        <f aca="false">IF(AV76&gt;0,($J76*AV76*$F$16),"0")</f>
        <v>0</v>
      </c>
      <c r="BL76" s="107" t="str">
        <f aca="false">IF(AW76&gt;0,($J76*AW76*$F$17),"0")</f>
        <v>0</v>
      </c>
      <c r="BM76" s="107" t="str">
        <f aca="false">IF(AX76&gt;0,($J76*AX76*$F$17),"0")</f>
        <v>0</v>
      </c>
      <c r="BN76" s="107" t="str">
        <f aca="false">IF(AY76&gt;0,($J76*AY76*$F$19),"0")</f>
        <v>0</v>
      </c>
      <c r="BO76" s="107" t="str">
        <f aca="false">IF(AZ76&gt;0,($J76*AZ76*$F$20),"0")</f>
        <v>0</v>
      </c>
      <c r="BP76" s="107" t="str">
        <f aca="false">IF(BA76&gt;0,($J76*BA76*$F$21),"0")</f>
        <v>0</v>
      </c>
      <c r="BQ76" s="107" t="str">
        <f aca="false">IF(BB76&gt;0,($J76*BB76*$F$22),"0")</f>
        <v>0</v>
      </c>
      <c r="BR76" s="107" t="str">
        <f aca="false">IF(BC76&gt;0,($J76*BC76*$F$23),"0")</f>
        <v>0</v>
      </c>
      <c r="BS76" s="107" t="str">
        <f aca="false">IF(BD76&gt;0,($J76*BD76*$F$24),"0")</f>
        <v>0</v>
      </c>
      <c r="BT76" s="107" t="str">
        <f aca="false">IF(BE76&gt;0,($J76*BE76*$F$25),"0")</f>
        <v>0</v>
      </c>
      <c r="BU76" s="107" t="str">
        <f aca="false">IF(BF76&gt;0,($J76*BF76*$F$26),"0")</f>
        <v>0</v>
      </c>
      <c r="BV76" s="107" t="str">
        <f aca="false">IF(BG76&gt;0,($J76*BG76*$F$27),"0")</f>
        <v>0</v>
      </c>
      <c r="BW76" s="107" t="str">
        <f aca="false">IF(BH76&gt;0,($J76*BH76*$F$28),"0")</f>
        <v>0</v>
      </c>
    </row>
    <row r="77" customFormat="false" ht="20.25" hidden="false" customHeight="true" outlineLevel="0" collapsed="false">
      <c r="A77" s="108"/>
      <c r="B77" s="109" t="s">
        <v>127</v>
      </c>
      <c r="C77" s="109" t="n">
        <v>0.621527777777778</v>
      </c>
      <c r="D77" s="125" t="s">
        <v>214</v>
      </c>
      <c r="E77" s="110" t="s">
        <v>215</v>
      </c>
      <c r="F77" s="110" t="s">
        <v>216</v>
      </c>
      <c r="G77" s="110" t="s">
        <v>217</v>
      </c>
      <c r="H77" s="126" t="s">
        <v>218</v>
      </c>
      <c r="I77" s="111" t="n">
        <v>165</v>
      </c>
      <c r="J77" s="111" t="n">
        <f aca="false">$I77*'Campaign Total'!$F$45</f>
        <v>132</v>
      </c>
      <c r="K77" s="102" t="n">
        <f aca="false">SUM(AT77:BH77)</f>
        <v>0</v>
      </c>
      <c r="L77" s="103" t="n">
        <f aca="false">SUM(BI77:BW77)</f>
        <v>0</v>
      </c>
      <c r="N77" s="112"/>
      <c r="O77" s="112"/>
      <c r="P77" s="105"/>
      <c r="Q77" s="105"/>
      <c r="R77" s="112"/>
      <c r="S77" s="112"/>
      <c r="T77" s="112"/>
      <c r="U77" s="112"/>
      <c r="V77" s="112"/>
      <c r="W77" s="105"/>
      <c r="X77" s="105"/>
      <c r="Y77" s="112"/>
      <c r="Z77" s="112"/>
      <c r="AA77" s="112"/>
      <c r="AB77" s="112"/>
      <c r="AC77" s="112"/>
      <c r="AD77" s="105"/>
      <c r="AE77" s="105"/>
      <c r="AF77" s="112"/>
      <c r="AG77" s="112"/>
      <c r="AH77" s="112"/>
      <c r="AI77" s="112"/>
      <c r="AJ77" s="112"/>
      <c r="AK77" s="105"/>
      <c r="AL77" s="105"/>
      <c r="AM77" s="112"/>
      <c r="AN77" s="112"/>
      <c r="AO77" s="112"/>
      <c r="AP77" s="112"/>
      <c r="AQ77" s="112"/>
      <c r="AR77" s="105"/>
      <c r="AS77" s="106"/>
      <c r="AT77" s="107" t="n">
        <f aca="false">COUNTIF($N77:$AR77,"a")</f>
        <v>0</v>
      </c>
      <c r="AU77" s="107" t="n">
        <f aca="false">COUNTIF($N77:$AR77,"b")</f>
        <v>0</v>
      </c>
      <c r="AV77" s="107" t="n">
        <f aca="false">COUNTIF($N77:$AR77,"c")</f>
        <v>0</v>
      </c>
      <c r="AW77" s="107" t="n">
        <f aca="false">COUNTIF($N77:$AR77,"d")</f>
        <v>0</v>
      </c>
      <c r="AX77" s="107" t="n">
        <f aca="false">COUNTIF($N77:$AR77,"e")</f>
        <v>0</v>
      </c>
      <c r="AY77" s="107" t="n">
        <f aca="false">COUNTIF($N77:$AR77,"f")</f>
        <v>0</v>
      </c>
      <c r="AZ77" s="107" t="n">
        <f aca="false">COUNTIF($N77:$AR77,"g")</f>
        <v>0</v>
      </c>
      <c r="BA77" s="107" t="n">
        <f aca="false">COUNTIF($N77:$AR77,"h")</f>
        <v>0</v>
      </c>
      <c r="BB77" s="107" t="n">
        <f aca="false">COUNTIF($N77:$AR77,"i")</f>
        <v>0</v>
      </c>
      <c r="BC77" s="107" t="n">
        <f aca="false">COUNTIF($N77:$AR77,"j")</f>
        <v>0</v>
      </c>
      <c r="BD77" s="107" t="n">
        <f aca="false">COUNTIF($N77:$AR77,"k")</f>
        <v>0</v>
      </c>
      <c r="BE77" s="107" t="n">
        <f aca="false">COUNTIF($N77:$AR77,"l")</f>
        <v>0</v>
      </c>
      <c r="BF77" s="107" t="n">
        <f aca="false">COUNTIF($N77:$AR77,"m")</f>
        <v>0</v>
      </c>
      <c r="BG77" s="107" t="n">
        <f aca="false">COUNTIF($N77:$AR77,"n")</f>
        <v>0</v>
      </c>
      <c r="BH77" s="107" t="n">
        <f aca="false">COUNTIF($N77:$AR77,"o")</f>
        <v>0</v>
      </c>
      <c r="BI77" s="107" t="str">
        <f aca="false">IF(AT77&gt;0,($J77*AT77*$F$14),"0")</f>
        <v>0</v>
      </c>
      <c r="BJ77" s="107" t="str">
        <f aca="false">IF(AU77&gt;0,($J77*AU77*$F$15),"0")</f>
        <v>0</v>
      </c>
      <c r="BK77" s="107" t="str">
        <f aca="false">IF(AV77&gt;0,($J77*AV77*$F$16),"0")</f>
        <v>0</v>
      </c>
      <c r="BL77" s="107" t="str">
        <f aca="false">IF(AW77&gt;0,($J77*AW77*$F$17),"0")</f>
        <v>0</v>
      </c>
      <c r="BM77" s="107" t="str">
        <f aca="false">IF(AX77&gt;0,($J77*AX77*$F$17),"0")</f>
        <v>0</v>
      </c>
      <c r="BN77" s="107" t="str">
        <f aca="false">IF(AY77&gt;0,($J77*AY77*$F$19),"0")</f>
        <v>0</v>
      </c>
      <c r="BO77" s="107" t="str">
        <f aca="false">IF(AZ77&gt;0,($J77*AZ77*$F$20),"0")</f>
        <v>0</v>
      </c>
      <c r="BP77" s="107" t="str">
        <f aca="false">IF(BA77&gt;0,($J77*BA77*$F$21),"0")</f>
        <v>0</v>
      </c>
      <c r="BQ77" s="107" t="str">
        <f aca="false">IF(BB77&gt;0,($J77*BB77*$F$22),"0")</f>
        <v>0</v>
      </c>
      <c r="BR77" s="107" t="str">
        <f aca="false">IF(BC77&gt;0,($J77*BC77*$F$23),"0")</f>
        <v>0</v>
      </c>
      <c r="BS77" s="107" t="str">
        <f aca="false">IF(BD77&gt;0,($J77*BD77*$F$24),"0")</f>
        <v>0</v>
      </c>
      <c r="BT77" s="107" t="str">
        <f aca="false">IF(BE77&gt;0,($J77*BE77*$F$25),"0")</f>
        <v>0</v>
      </c>
      <c r="BU77" s="107" t="str">
        <f aca="false">IF(BF77&gt;0,($J77*BF77*$F$26),"0")</f>
        <v>0</v>
      </c>
      <c r="BV77" s="107" t="str">
        <f aca="false">IF(BG77&gt;0,($J77*BG77*$F$27),"0")</f>
        <v>0</v>
      </c>
      <c r="BW77" s="107" t="str">
        <f aca="false">IF(BH77&gt;0,($J77*BH77*$F$28),"0")</f>
        <v>0</v>
      </c>
    </row>
    <row r="78" customFormat="false" ht="20.25" hidden="false" customHeight="true" outlineLevel="0" collapsed="false">
      <c r="A78" s="108"/>
      <c r="B78" s="117" t="s">
        <v>125</v>
      </c>
      <c r="C78" s="117" t="n">
        <v>0.625</v>
      </c>
      <c r="D78" s="100" t="s">
        <v>137</v>
      </c>
      <c r="E78" s="100" t="s">
        <v>136</v>
      </c>
      <c r="F78" s="100" t="s">
        <v>134</v>
      </c>
      <c r="G78" s="100" t="s">
        <v>135</v>
      </c>
      <c r="H78" s="100" t="s">
        <v>133</v>
      </c>
      <c r="I78" s="119"/>
      <c r="J78" s="119"/>
      <c r="K78" s="102"/>
      <c r="L78" s="103"/>
      <c r="N78" s="104"/>
      <c r="O78" s="104"/>
      <c r="P78" s="105"/>
      <c r="Q78" s="105"/>
      <c r="R78" s="104"/>
      <c r="S78" s="104"/>
      <c r="T78" s="104"/>
      <c r="U78" s="104"/>
      <c r="V78" s="104"/>
      <c r="W78" s="105"/>
      <c r="X78" s="105"/>
      <c r="Y78" s="104"/>
      <c r="Z78" s="104"/>
      <c r="AA78" s="104"/>
      <c r="AB78" s="104"/>
      <c r="AC78" s="104"/>
      <c r="AD78" s="105"/>
      <c r="AE78" s="105"/>
      <c r="AF78" s="104"/>
      <c r="AG78" s="104"/>
      <c r="AH78" s="104"/>
      <c r="AI78" s="104"/>
      <c r="AJ78" s="104"/>
      <c r="AK78" s="105"/>
      <c r="AL78" s="105"/>
      <c r="AM78" s="104"/>
      <c r="AN78" s="104"/>
      <c r="AO78" s="104"/>
      <c r="AP78" s="104"/>
      <c r="AQ78" s="104"/>
      <c r="AR78" s="105"/>
      <c r="AS78" s="106"/>
      <c r="AT78" s="107" t="n">
        <f aca="false">COUNTIF($N78:$AR78,"a")</f>
        <v>0</v>
      </c>
      <c r="AU78" s="107" t="n">
        <f aca="false">COUNTIF($N78:$AR78,"b")</f>
        <v>0</v>
      </c>
      <c r="AV78" s="107" t="n">
        <f aca="false">COUNTIF($N78:$AR78,"c")</f>
        <v>0</v>
      </c>
      <c r="AW78" s="107" t="n">
        <f aca="false">COUNTIF($N78:$AR78,"d")</f>
        <v>0</v>
      </c>
      <c r="AX78" s="107" t="n">
        <f aca="false">COUNTIF($N78:$AR78,"e")</f>
        <v>0</v>
      </c>
      <c r="AY78" s="107" t="n">
        <f aca="false">COUNTIF($N78:$AR78,"f")</f>
        <v>0</v>
      </c>
      <c r="AZ78" s="107" t="n">
        <f aca="false">COUNTIF($N78:$AR78,"g")</f>
        <v>0</v>
      </c>
      <c r="BA78" s="107" t="n">
        <f aca="false">COUNTIF($N78:$AR78,"h")</f>
        <v>0</v>
      </c>
      <c r="BB78" s="107" t="n">
        <f aca="false">COUNTIF($N78:$AR78,"i")</f>
        <v>0</v>
      </c>
      <c r="BC78" s="107" t="n">
        <f aca="false">COUNTIF($N78:$AR78,"j")</f>
        <v>0</v>
      </c>
      <c r="BD78" s="107" t="n">
        <f aca="false">COUNTIF($N78:$AR78,"k")</f>
        <v>0</v>
      </c>
      <c r="BE78" s="107" t="n">
        <f aca="false">COUNTIF($N78:$AR78,"l")</f>
        <v>0</v>
      </c>
      <c r="BF78" s="107" t="n">
        <f aca="false">COUNTIF($N78:$AR78,"m")</f>
        <v>0</v>
      </c>
      <c r="BG78" s="107" t="n">
        <f aca="false">COUNTIF($N78:$AR78,"n")</f>
        <v>0</v>
      </c>
      <c r="BH78" s="107" t="n">
        <f aca="false">COUNTIF($N78:$AR78,"o")</f>
        <v>0</v>
      </c>
      <c r="BI78" s="107" t="str">
        <f aca="false">IF(AT78&gt;0,($J78*AT78*$F$14),"0")</f>
        <v>0</v>
      </c>
      <c r="BJ78" s="107" t="str">
        <f aca="false">IF(AU78&gt;0,($J78*AU78*$F$15),"0")</f>
        <v>0</v>
      </c>
      <c r="BK78" s="107" t="str">
        <f aca="false">IF(AV78&gt;0,($J78*AV78*$F$16),"0")</f>
        <v>0</v>
      </c>
      <c r="BL78" s="107" t="str">
        <f aca="false">IF(AW78&gt;0,($J78*AW78*$F$17),"0")</f>
        <v>0</v>
      </c>
      <c r="BM78" s="107" t="str">
        <f aca="false">IF(AX78&gt;0,($J78*AX78*$F$17),"0")</f>
        <v>0</v>
      </c>
      <c r="BN78" s="107" t="str">
        <f aca="false">IF(AY78&gt;0,($J78*AY78*$F$19),"0")</f>
        <v>0</v>
      </c>
      <c r="BO78" s="107" t="str">
        <f aca="false">IF(AZ78&gt;0,($J78*AZ78*$F$20),"0")</f>
        <v>0</v>
      </c>
      <c r="BP78" s="107" t="str">
        <f aca="false">IF(BA78&gt;0,($J78*BA78*$F$21),"0")</f>
        <v>0</v>
      </c>
      <c r="BQ78" s="107" t="str">
        <f aca="false">IF(BB78&gt;0,($J78*BB78*$F$22),"0")</f>
        <v>0</v>
      </c>
      <c r="BR78" s="107" t="str">
        <f aca="false">IF(BC78&gt;0,($J78*BC78*$F$23),"0")</f>
        <v>0</v>
      </c>
      <c r="BS78" s="107" t="str">
        <f aca="false">IF(BD78&gt;0,($J78*BD78*$F$24),"0")</f>
        <v>0</v>
      </c>
      <c r="BT78" s="107" t="str">
        <f aca="false">IF(BE78&gt;0,($J78*BE78*$F$25),"0")</f>
        <v>0</v>
      </c>
      <c r="BU78" s="107" t="str">
        <f aca="false">IF(BF78&gt;0,($J78*BF78*$F$26),"0")</f>
        <v>0</v>
      </c>
      <c r="BV78" s="107" t="str">
        <f aca="false">IF(BG78&gt;0,($J78*BG78*$F$27),"0")</f>
        <v>0</v>
      </c>
      <c r="BW78" s="107" t="str">
        <f aca="false">IF(BH78&gt;0,($J78*BH78*$F$28),"0")</f>
        <v>0</v>
      </c>
    </row>
    <row r="79" customFormat="false" ht="20.25" hidden="false" customHeight="true" outlineLevel="0" collapsed="false">
      <c r="A79" s="108"/>
      <c r="B79" s="117" t="s">
        <v>125</v>
      </c>
      <c r="C79" s="117" t="n">
        <v>0.645833333333333</v>
      </c>
      <c r="D79" s="123" t="s">
        <v>197</v>
      </c>
      <c r="E79" s="123"/>
      <c r="F79" s="123"/>
      <c r="G79" s="123"/>
      <c r="H79" s="123"/>
      <c r="I79" s="124"/>
      <c r="J79" s="124"/>
      <c r="K79" s="102"/>
      <c r="L79" s="103"/>
      <c r="N79" s="104"/>
      <c r="O79" s="104"/>
      <c r="P79" s="105"/>
      <c r="Q79" s="105"/>
      <c r="R79" s="104"/>
      <c r="S79" s="104"/>
      <c r="T79" s="104"/>
      <c r="U79" s="104"/>
      <c r="V79" s="104"/>
      <c r="W79" s="105"/>
      <c r="X79" s="105"/>
      <c r="Y79" s="104"/>
      <c r="Z79" s="104"/>
      <c r="AA79" s="104"/>
      <c r="AB79" s="104"/>
      <c r="AC79" s="104"/>
      <c r="AD79" s="105"/>
      <c r="AE79" s="105"/>
      <c r="AF79" s="104"/>
      <c r="AG79" s="104"/>
      <c r="AH79" s="104"/>
      <c r="AI79" s="104"/>
      <c r="AJ79" s="104"/>
      <c r="AK79" s="105"/>
      <c r="AL79" s="105"/>
      <c r="AM79" s="104"/>
      <c r="AN79" s="104"/>
      <c r="AO79" s="104"/>
      <c r="AP79" s="104"/>
      <c r="AQ79" s="104"/>
      <c r="AR79" s="105"/>
      <c r="AS79" s="106"/>
      <c r="AT79" s="107" t="n">
        <f aca="false">COUNTIF($N79:$AR79,"a")</f>
        <v>0</v>
      </c>
      <c r="AU79" s="107" t="n">
        <f aca="false">COUNTIF($N79:$AR79,"b")</f>
        <v>0</v>
      </c>
      <c r="AV79" s="107" t="n">
        <f aca="false">COUNTIF($N79:$AR79,"c")</f>
        <v>0</v>
      </c>
      <c r="AW79" s="107" t="n">
        <f aca="false">COUNTIF($N79:$AR79,"d")</f>
        <v>0</v>
      </c>
      <c r="AX79" s="107" t="n">
        <f aca="false">COUNTIF($N79:$AR79,"e")</f>
        <v>0</v>
      </c>
      <c r="AY79" s="107" t="n">
        <f aca="false">COUNTIF($N79:$AR79,"f")</f>
        <v>0</v>
      </c>
      <c r="AZ79" s="107" t="n">
        <f aca="false">COUNTIF($N79:$AR79,"g")</f>
        <v>0</v>
      </c>
      <c r="BA79" s="107" t="n">
        <f aca="false">COUNTIF($N79:$AR79,"h")</f>
        <v>0</v>
      </c>
      <c r="BB79" s="107" t="n">
        <f aca="false">COUNTIF($N79:$AR79,"i")</f>
        <v>0</v>
      </c>
      <c r="BC79" s="107" t="n">
        <f aca="false">COUNTIF($N79:$AR79,"j")</f>
        <v>0</v>
      </c>
      <c r="BD79" s="107" t="n">
        <f aca="false">COUNTIF($N79:$AR79,"k")</f>
        <v>0</v>
      </c>
      <c r="BE79" s="107" t="n">
        <f aca="false">COUNTIF($N79:$AR79,"l")</f>
        <v>0</v>
      </c>
      <c r="BF79" s="107" t="n">
        <f aca="false">COUNTIF($N79:$AR79,"m")</f>
        <v>0</v>
      </c>
      <c r="BG79" s="107" t="n">
        <f aca="false">COUNTIF($N79:$AR79,"n")</f>
        <v>0</v>
      </c>
      <c r="BH79" s="107" t="n">
        <f aca="false">COUNTIF($N79:$AR79,"o")</f>
        <v>0</v>
      </c>
      <c r="BI79" s="107" t="str">
        <f aca="false">IF(AT79&gt;0,($J79*AT79*$F$14),"0")</f>
        <v>0</v>
      </c>
      <c r="BJ79" s="107" t="str">
        <f aca="false">IF(AU79&gt;0,($J79*AU79*$F$15),"0")</f>
        <v>0</v>
      </c>
      <c r="BK79" s="107" t="str">
        <f aca="false">IF(AV79&gt;0,($J79*AV79*$F$16),"0")</f>
        <v>0</v>
      </c>
      <c r="BL79" s="107" t="str">
        <f aca="false">IF(AW79&gt;0,($J79*AW79*$F$17),"0")</f>
        <v>0</v>
      </c>
      <c r="BM79" s="107" t="str">
        <f aca="false">IF(AX79&gt;0,($J79*AX79*$F$17),"0")</f>
        <v>0</v>
      </c>
      <c r="BN79" s="107" t="str">
        <f aca="false">IF(AY79&gt;0,($J79*AY79*$F$19),"0")</f>
        <v>0</v>
      </c>
      <c r="BO79" s="107" t="str">
        <f aca="false">IF(AZ79&gt;0,($J79*AZ79*$F$20),"0")</f>
        <v>0</v>
      </c>
      <c r="BP79" s="107" t="str">
        <f aca="false">IF(BA79&gt;0,($J79*BA79*$F$21),"0")</f>
        <v>0</v>
      </c>
      <c r="BQ79" s="107" t="str">
        <f aca="false">IF(BB79&gt;0,($J79*BB79*$F$22),"0")</f>
        <v>0</v>
      </c>
      <c r="BR79" s="107" t="str">
        <f aca="false">IF(BC79&gt;0,($J79*BC79*$F$23),"0")</f>
        <v>0</v>
      </c>
      <c r="BS79" s="107" t="str">
        <f aca="false">IF(BD79&gt;0,($J79*BD79*$F$24),"0")</f>
        <v>0</v>
      </c>
      <c r="BT79" s="107" t="str">
        <f aca="false">IF(BE79&gt;0,($J79*BE79*$F$25),"0")</f>
        <v>0</v>
      </c>
      <c r="BU79" s="107" t="str">
        <f aca="false">IF(BF79&gt;0,($J79*BF79*$F$26),"0")</f>
        <v>0</v>
      </c>
      <c r="BV79" s="107" t="str">
        <f aca="false">IF(BG79&gt;0,($J79*BG79*$F$27),"0")</f>
        <v>0</v>
      </c>
      <c r="BW79" s="107" t="str">
        <f aca="false">IF(BH79&gt;0,($J79*BH79*$F$28),"0")</f>
        <v>0</v>
      </c>
    </row>
    <row r="80" customFormat="false" ht="19.5" hidden="false" customHeight="true" outlineLevel="0" collapsed="false">
      <c r="A80" s="108"/>
      <c r="B80" s="109" t="s">
        <v>127</v>
      </c>
      <c r="C80" s="109" t="n">
        <v>0.65625</v>
      </c>
      <c r="D80" s="125" t="s">
        <v>219</v>
      </c>
      <c r="E80" s="110" t="s">
        <v>220</v>
      </c>
      <c r="F80" s="110" t="s">
        <v>221</v>
      </c>
      <c r="G80" s="110" t="s">
        <v>222</v>
      </c>
      <c r="H80" s="126" t="s">
        <v>223</v>
      </c>
      <c r="I80" s="111" t="n">
        <v>147</v>
      </c>
      <c r="J80" s="111" t="n">
        <f aca="false">$I80*'Campaign Total'!$F$45</f>
        <v>117.6</v>
      </c>
      <c r="K80" s="102" t="n">
        <f aca="false">SUM(AT80:BH80)</f>
        <v>0</v>
      </c>
      <c r="L80" s="103" t="n">
        <f aca="false">SUM(BI80:BW80)</f>
        <v>0</v>
      </c>
      <c r="N80" s="112"/>
      <c r="O80" s="112"/>
      <c r="P80" s="105"/>
      <c r="Q80" s="105"/>
      <c r="R80" s="112"/>
      <c r="S80" s="112"/>
      <c r="T80" s="112"/>
      <c r="U80" s="112"/>
      <c r="V80" s="112"/>
      <c r="W80" s="105"/>
      <c r="X80" s="105"/>
      <c r="Y80" s="112"/>
      <c r="Z80" s="112"/>
      <c r="AA80" s="112"/>
      <c r="AB80" s="112"/>
      <c r="AC80" s="112"/>
      <c r="AD80" s="105"/>
      <c r="AE80" s="105"/>
      <c r="AF80" s="112"/>
      <c r="AG80" s="112"/>
      <c r="AH80" s="112"/>
      <c r="AI80" s="112"/>
      <c r="AJ80" s="112"/>
      <c r="AK80" s="105"/>
      <c r="AL80" s="105"/>
      <c r="AM80" s="112"/>
      <c r="AN80" s="112"/>
      <c r="AO80" s="112"/>
      <c r="AP80" s="112"/>
      <c r="AQ80" s="112"/>
      <c r="AR80" s="105"/>
      <c r="AS80" s="106"/>
      <c r="AT80" s="107" t="n">
        <f aca="false">COUNTIF($N80:$AR80,"a")</f>
        <v>0</v>
      </c>
      <c r="AU80" s="107" t="n">
        <f aca="false">COUNTIF($N80:$AR80,"b")</f>
        <v>0</v>
      </c>
      <c r="AV80" s="107" t="n">
        <f aca="false">COUNTIF($N80:$AR80,"c")</f>
        <v>0</v>
      </c>
      <c r="AW80" s="107" t="n">
        <f aca="false">COUNTIF($N80:$AR80,"d")</f>
        <v>0</v>
      </c>
      <c r="AX80" s="107" t="n">
        <f aca="false">COUNTIF($N80:$AR80,"e")</f>
        <v>0</v>
      </c>
      <c r="AY80" s="107" t="n">
        <f aca="false">COUNTIF($N80:$AR80,"f")</f>
        <v>0</v>
      </c>
      <c r="AZ80" s="107" t="n">
        <f aca="false">COUNTIF($N80:$AR80,"g")</f>
        <v>0</v>
      </c>
      <c r="BA80" s="107" t="n">
        <f aca="false">COUNTIF($N80:$AR80,"h")</f>
        <v>0</v>
      </c>
      <c r="BB80" s="107" t="n">
        <f aca="false">COUNTIF($N80:$AR80,"i")</f>
        <v>0</v>
      </c>
      <c r="BC80" s="107" t="n">
        <f aca="false">COUNTIF($N80:$AR80,"j")</f>
        <v>0</v>
      </c>
      <c r="BD80" s="107" t="n">
        <f aca="false">COUNTIF($N80:$AR80,"k")</f>
        <v>0</v>
      </c>
      <c r="BE80" s="107" t="n">
        <f aca="false">COUNTIF($N80:$AR80,"l")</f>
        <v>0</v>
      </c>
      <c r="BF80" s="107" t="n">
        <f aca="false">COUNTIF($N80:$AR80,"m")</f>
        <v>0</v>
      </c>
      <c r="BG80" s="107" t="n">
        <f aca="false">COUNTIF($N80:$AR80,"n")</f>
        <v>0</v>
      </c>
      <c r="BH80" s="107" t="n">
        <f aca="false">COUNTIF($N80:$AR80,"o")</f>
        <v>0</v>
      </c>
      <c r="BI80" s="107" t="str">
        <f aca="false">IF(AT80&gt;0,($J80*AT80*$F$14),"0")</f>
        <v>0</v>
      </c>
      <c r="BJ80" s="107" t="str">
        <f aca="false">IF(AU80&gt;0,($J80*AU80*$F$15),"0")</f>
        <v>0</v>
      </c>
      <c r="BK80" s="107" t="str">
        <f aca="false">IF(AV80&gt;0,($J80*AV80*$F$16),"0")</f>
        <v>0</v>
      </c>
      <c r="BL80" s="107" t="str">
        <f aca="false">IF(AW80&gt;0,($J80*AW80*$F$17),"0")</f>
        <v>0</v>
      </c>
      <c r="BM80" s="107" t="str">
        <f aca="false">IF(AX80&gt;0,($J80*AX80*$F$17),"0")</f>
        <v>0</v>
      </c>
      <c r="BN80" s="107" t="str">
        <f aca="false">IF(AY80&gt;0,($J80*AY80*$F$19),"0")</f>
        <v>0</v>
      </c>
      <c r="BO80" s="107" t="str">
        <f aca="false">IF(AZ80&gt;0,($J80*AZ80*$F$20),"0")</f>
        <v>0</v>
      </c>
      <c r="BP80" s="107" t="str">
        <f aca="false">IF(BA80&gt;0,($J80*BA80*$F$21),"0")</f>
        <v>0</v>
      </c>
      <c r="BQ80" s="107" t="str">
        <f aca="false">IF(BB80&gt;0,($J80*BB80*$F$22),"0")</f>
        <v>0</v>
      </c>
      <c r="BR80" s="107" t="str">
        <f aca="false">IF(BC80&gt;0,($J80*BC80*$F$23),"0")</f>
        <v>0</v>
      </c>
      <c r="BS80" s="107" t="str">
        <f aca="false">IF(BD80&gt;0,($J80*BD80*$F$24),"0")</f>
        <v>0</v>
      </c>
      <c r="BT80" s="107" t="str">
        <f aca="false">IF(BE80&gt;0,($J80*BE80*$F$25),"0")</f>
        <v>0</v>
      </c>
      <c r="BU80" s="107" t="str">
        <f aca="false">IF(BF80&gt;0,($J80*BF80*$F$26),"0")</f>
        <v>0</v>
      </c>
      <c r="BV80" s="107" t="str">
        <f aca="false">IF(BG80&gt;0,($J80*BG80*$F$27),"0")</f>
        <v>0</v>
      </c>
      <c r="BW80" s="107" t="str">
        <f aca="false">IF(BH80&gt;0,($J80*BH80*$F$28),"0")</f>
        <v>0</v>
      </c>
    </row>
    <row r="81" customFormat="false" ht="20.25" hidden="false" customHeight="true" outlineLevel="0" collapsed="false">
      <c r="A81" s="108"/>
      <c r="B81" s="117" t="s">
        <v>125</v>
      </c>
      <c r="C81" s="117" t="n">
        <v>0.658333333333333</v>
      </c>
      <c r="D81" s="123" t="s">
        <v>197</v>
      </c>
      <c r="E81" s="123"/>
      <c r="F81" s="123"/>
      <c r="G81" s="123"/>
      <c r="H81" s="123"/>
      <c r="I81" s="124"/>
      <c r="J81" s="124"/>
      <c r="K81" s="102"/>
      <c r="L81" s="103"/>
      <c r="N81" s="104"/>
      <c r="O81" s="104"/>
      <c r="P81" s="105"/>
      <c r="Q81" s="105"/>
      <c r="R81" s="104"/>
      <c r="S81" s="104"/>
      <c r="T81" s="104"/>
      <c r="U81" s="104"/>
      <c r="V81" s="104"/>
      <c r="W81" s="105"/>
      <c r="X81" s="105"/>
      <c r="Y81" s="104"/>
      <c r="Z81" s="104"/>
      <c r="AA81" s="104"/>
      <c r="AB81" s="104"/>
      <c r="AC81" s="104"/>
      <c r="AD81" s="105"/>
      <c r="AE81" s="105"/>
      <c r="AF81" s="104"/>
      <c r="AG81" s="104"/>
      <c r="AH81" s="104"/>
      <c r="AI81" s="104"/>
      <c r="AJ81" s="104"/>
      <c r="AK81" s="105"/>
      <c r="AL81" s="105"/>
      <c r="AM81" s="104"/>
      <c r="AN81" s="104"/>
      <c r="AO81" s="104"/>
      <c r="AP81" s="104"/>
      <c r="AQ81" s="104"/>
      <c r="AR81" s="105"/>
      <c r="AS81" s="106"/>
      <c r="AT81" s="107" t="n">
        <f aca="false">COUNTIF($N81:$AR81,"a")</f>
        <v>0</v>
      </c>
      <c r="AU81" s="107" t="n">
        <f aca="false">COUNTIF($N81:$AR81,"b")</f>
        <v>0</v>
      </c>
      <c r="AV81" s="107" t="n">
        <f aca="false">COUNTIF($N81:$AR81,"c")</f>
        <v>0</v>
      </c>
      <c r="AW81" s="107" t="n">
        <f aca="false">COUNTIF($N81:$AR81,"d")</f>
        <v>0</v>
      </c>
      <c r="AX81" s="107" t="n">
        <f aca="false">COUNTIF($N81:$AR81,"e")</f>
        <v>0</v>
      </c>
      <c r="AY81" s="107" t="n">
        <f aca="false">COUNTIF($N81:$AR81,"f")</f>
        <v>0</v>
      </c>
      <c r="AZ81" s="107" t="n">
        <f aca="false">COUNTIF($N81:$AR81,"g")</f>
        <v>0</v>
      </c>
      <c r="BA81" s="107" t="n">
        <f aca="false">COUNTIF($N81:$AR81,"h")</f>
        <v>0</v>
      </c>
      <c r="BB81" s="107" t="n">
        <f aca="false">COUNTIF($N81:$AR81,"i")</f>
        <v>0</v>
      </c>
      <c r="BC81" s="107" t="n">
        <f aca="false">COUNTIF($N81:$AR81,"j")</f>
        <v>0</v>
      </c>
      <c r="BD81" s="107" t="n">
        <f aca="false">COUNTIF($N81:$AR81,"k")</f>
        <v>0</v>
      </c>
      <c r="BE81" s="107" t="n">
        <f aca="false">COUNTIF($N81:$AR81,"l")</f>
        <v>0</v>
      </c>
      <c r="BF81" s="107" t="n">
        <f aca="false">COUNTIF($N81:$AR81,"m")</f>
        <v>0</v>
      </c>
      <c r="BG81" s="107" t="n">
        <f aca="false">COUNTIF($N81:$AR81,"n")</f>
        <v>0</v>
      </c>
      <c r="BH81" s="107" t="n">
        <f aca="false">COUNTIF($N81:$AR81,"o")</f>
        <v>0</v>
      </c>
      <c r="BI81" s="107" t="str">
        <f aca="false">IF(AT81&gt;0,($J81*AT81*$F$14),"0")</f>
        <v>0</v>
      </c>
      <c r="BJ81" s="107" t="str">
        <f aca="false">IF(AU81&gt;0,($J81*AU81*$F$15),"0")</f>
        <v>0</v>
      </c>
      <c r="BK81" s="107" t="str">
        <f aca="false">IF(AV81&gt;0,($J81*AV81*$F$16),"0")</f>
        <v>0</v>
      </c>
      <c r="BL81" s="107" t="str">
        <f aca="false">IF(AW81&gt;0,($J81*AW81*$F$17),"0")</f>
        <v>0</v>
      </c>
      <c r="BM81" s="107" t="str">
        <f aca="false">IF(AX81&gt;0,($J81*AX81*$F$17),"0")</f>
        <v>0</v>
      </c>
      <c r="BN81" s="107" t="str">
        <f aca="false">IF(AY81&gt;0,($J81*AY81*$F$19),"0")</f>
        <v>0</v>
      </c>
      <c r="BO81" s="107" t="str">
        <f aca="false">IF(AZ81&gt;0,($J81*AZ81*$F$20),"0")</f>
        <v>0</v>
      </c>
      <c r="BP81" s="107" t="str">
        <f aca="false">IF(BA81&gt;0,($J81*BA81*$F$21),"0")</f>
        <v>0</v>
      </c>
      <c r="BQ81" s="107" t="str">
        <f aca="false">IF(BB81&gt;0,($J81*BB81*$F$22),"0")</f>
        <v>0</v>
      </c>
      <c r="BR81" s="107" t="str">
        <f aca="false">IF(BC81&gt;0,($J81*BC81*$F$23),"0")</f>
        <v>0</v>
      </c>
      <c r="BS81" s="107" t="str">
        <f aca="false">IF(BD81&gt;0,($J81*BD81*$F$24),"0")</f>
        <v>0</v>
      </c>
      <c r="BT81" s="107" t="str">
        <f aca="false">IF(BE81&gt;0,($J81*BE81*$F$25),"0")</f>
        <v>0</v>
      </c>
      <c r="BU81" s="107" t="str">
        <f aca="false">IF(BF81&gt;0,($J81*BF81*$F$26),"0")</f>
        <v>0</v>
      </c>
      <c r="BV81" s="107" t="str">
        <f aca="false">IF(BG81&gt;0,($J81*BG81*$F$27),"0")</f>
        <v>0</v>
      </c>
      <c r="BW81" s="107" t="str">
        <f aca="false">IF(BH81&gt;0,($J81*BH81*$F$28),"0")</f>
        <v>0</v>
      </c>
    </row>
    <row r="82" customFormat="false" ht="20.1" hidden="false" customHeight="true" outlineLevel="0" collapsed="false">
      <c r="A82" s="108"/>
      <c r="B82" s="117" t="s">
        <v>125</v>
      </c>
      <c r="C82" s="117" t="n">
        <v>0.666666666666667</v>
      </c>
      <c r="D82" s="127" t="s">
        <v>224</v>
      </c>
      <c r="E82" s="127"/>
      <c r="F82" s="127"/>
      <c r="G82" s="127"/>
      <c r="H82" s="127"/>
      <c r="I82" s="124"/>
      <c r="J82" s="124"/>
      <c r="K82" s="102"/>
      <c r="L82" s="103"/>
      <c r="N82" s="104"/>
      <c r="O82" s="104"/>
      <c r="P82" s="105"/>
      <c r="Q82" s="105"/>
      <c r="R82" s="104"/>
      <c r="S82" s="104"/>
      <c r="T82" s="104"/>
      <c r="U82" s="104"/>
      <c r="V82" s="104"/>
      <c r="W82" s="105"/>
      <c r="X82" s="105"/>
      <c r="Y82" s="104"/>
      <c r="Z82" s="104"/>
      <c r="AA82" s="104"/>
      <c r="AB82" s="104"/>
      <c r="AC82" s="104"/>
      <c r="AD82" s="105"/>
      <c r="AE82" s="105"/>
      <c r="AF82" s="104"/>
      <c r="AG82" s="104"/>
      <c r="AH82" s="104"/>
      <c r="AI82" s="104"/>
      <c r="AJ82" s="104"/>
      <c r="AK82" s="105"/>
      <c r="AL82" s="105"/>
      <c r="AM82" s="104"/>
      <c r="AN82" s="104"/>
      <c r="AO82" s="104"/>
      <c r="AP82" s="104"/>
      <c r="AQ82" s="104"/>
      <c r="AR82" s="105"/>
      <c r="AS82" s="106"/>
      <c r="AT82" s="107" t="n">
        <f aca="false">COUNTIF($N82:$AR82,"a")</f>
        <v>0</v>
      </c>
      <c r="AU82" s="107" t="n">
        <f aca="false">COUNTIF($N82:$AR82,"b")</f>
        <v>0</v>
      </c>
      <c r="AV82" s="107" t="n">
        <f aca="false">COUNTIF($N82:$AR82,"c")</f>
        <v>0</v>
      </c>
      <c r="AW82" s="107" t="n">
        <f aca="false">COUNTIF($N82:$AR82,"d")</f>
        <v>0</v>
      </c>
      <c r="AX82" s="107" t="n">
        <f aca="false">COUNTIF($N82:$AR82,"e")</f>
        <v>0</v>
      </c>
      <c r="AY82" s="107" t="n">
        <f aca="false">COUNTIF($N82:$AR82,"f")</f>
        <v>0</v>
      </c>
      <c r="AZ82" s="107" t="n">
        <f aca="false">COUNTIF($N82:$AR82,"g")</f>
        <v>0</v>
      </c>
      <c r="BA82" s="107" t="n">
        <f aca="false">COUNTIF($N82:$AR82,"h")</f>
        <v>0</v>
      </c>
      <c r="BB82" s="107" t="n">
        <f aca="false">COUNTIF($N82:$AR82,"i")</f>
        <v>0</v>
      </c>
      <c r="BC82" s="107" t="n">
        <f aca="false">COUNTIF($N82:$AR82,"j")</f>
        <v>0</v>
      </c>
      <c r="BD82" s="107" t="n">
        <f aca="false">COUNTIF($N82:$AR82,"k")</f>
        <v>0</v>
      </c>
      <c r="BE82" s="107" t="n">
        <f aca="false">COUNTIF($N82:$AR82,"l")</f>
        <v>0</v>
      </c>
      <c r="BF82" s="107" t="n">
        <f aca="false">COUNTIF($N82:$AR82,"m")</f>
        <v>0</v>
      </c>
      <c r="BG82" s="107" t="n">
        <f aca="false">COUNTIF($N82:$AR82,"n")</f>
        <v>0</v>
      </c>
      <c r="BH82" s="107" t="n">
        <f aca="false">COUNTIF($N82:$AR82,"o")</f>
        <v>0</v>
      </c>
      <c r="BI82" s="107" t="str">
        <f aca="false">IF(AT82&gt;0,($J82*AT82*$F$14),"0")</f>
        <v>0</v>
      </c>
      <c r="BJ82" s="107" t="str">
        <f aca="false">IF(AU82&gt;0,($J82*AU82*$F$15),"0")</f>
        <v>0</v>
      </c>
      <c r="BK82" s="107" t="str">
        <f aca="false">IF(AV82&gt;0,($J82*AV82*$F$16),"0")</f>
        <v>0</v>
      </c>
      <c r="BL82" s="107" t="str">
        <f aca="false">IF(AW82&gt;0,($J82*AW82*$F$17),"0")</f>
        <v>0</v>
      </c>
      <c r="BM82" s="107" t="str">
        <f aca="false">IF(AX82&gt;0,($J82*AX82*$F$17),"0")</f>
        <v>0</v>
      </c>
      <c r="BN82" s="107" t="str">
        <f aca="false">IF(AY82&gt;0,($J82*AY82*$F$19),"0")</f>
        <v>0</v>
      </c>
      <c r="BO82" s="107" t="str">
        <f aca="false">IF(AZ82&gt;0,($J82*AZ82*$F$20),"0")</f>
        <v>0</v>
      </c>
      <c r="BP82" s="107" t="str">
        <f aca="false">IF(BA82&gt;0,($J82*BA82*$F$21),"0")</f>
        <v>0</v>
      </c>
      <c r="BQ82" s="107" t="str">
        <f aca="false">IF(BB82&gt;0,($J82*BB82*$F$22),"0")</f>
        <v>0</v>
      </c>
      <c r="BR82" s="107" t="str">
        <f aca="false">IF(BC82&gt;0,($J82*BC82*$F$23),"0")</f>
        <v>0</v>
      </c>
      <c r="BS82" s="107" t="str">
        <f aca="false">IF(BD82&gt;0,($J82*BD82*$F$24),"0")</f>
        <v>0</v>
      </c>
      <c r="BT82" s="107" t="str">
        <f aca="false">IF(BE82&gt;0,($J82*BE82*$F$25),"0")</f>
        <v>0</v>
      </c>
      <c r="BU82" s="107" t="str">
        <f aca="false">IF(BF82&gt;0,($J82*BF82*$F$26),"0")</f>
        <v>0</v>
      </c>
      <c r="BV82" s="107" t="str">
        <f aca="false">IF(BG82&gt;0,($J82*BG82*$F$27),"0")</f>
        <v>0</v>
      </c>
      <c r="BW82" s="107" t="str">
        <f aca="false">IF(BH82&gt;0,($J82*BH82*$F$28),"0")</f>
        <v>0</v>
      </c>
    </row>
    <row r="83" customFormat="false" ht="20.1" hidden="false" customHeight="true" outlineLevel="0" collapsed="false">
      <c r="A83" s="108"/>
      <c r="B83" s="109" t="s">
        <v>127</v>
      </c>
      <c r="C83" s="109" t="n">
        <v>0.680555555555555</v>
      </c>
      <c r="D83" s="125" t="s">
        <v>225</v>
      </c>
      <c r="E83" s="110" t="s">
        <v>226</v>
      </c>
      <c r="F83" s="110" t="s">
        <v>227</v>
      </c>
      <c r="G83" s="110" t="s">
        <v>228</v>
      </c>
      <c r="H83" s="126" t="s">
        <v>229</v>
      </c>
      <c r="I83" s="111" t="n">
        <v>85</v>
      </c>
      <c r="J83" s="111" t="n">
        <f aca="false">$I83*'Campaign Total'!$F$45</f>
        <v>68</v>
      </c>
      <c r="K83" s="102" t="n">
        <f aca="false">SUM(AT83:BH83)</f>
        <v>0</v>
      </c>
      <c r="L83" s="103" t="n">
        <f aca="false">SUM(BI83:BW83)</f>
        <v>0</v>
      </c>
      <c r="N83" s="112"/>
      <c r="O83" s="112"/>
      <c r="P83" s="105"/>
      <c r="Q83" s="105"/>
      <c r="R83" s="112"/>
      <c r="S83" s="112"/>
      <c r="T83" s="112"/>
      <c r="U83" s="112"/>
      <c r="V83" s="112"/>
      <c r="W83" s="105"/>
      <c r="X83" s="105"/>
      <c r="Y83" s="112"/>
      <c r="Z83" s="112"/>
      <c r="AA83" s="112"/>
      <c r="AB83" s="112"/>
      <c r="AC83" s="112"/>
      <c r="AD83" s="105"/>
      <c r="AE83" s="105"/>
      <c r="AF83" s="112"/>
      <c r="AG83" s="112"/>
      <c r="AH83" s="112"/>
      <c r="AI83" s="112"/>
      <c r="AJ83" s="112"/>
      <c r="AK83" s="105"/>
      <c r="AL83" s="105"/>
      <c r="AM83" s="112"/>
      <c r="AN83" s="112"/>
      <c r="AO83" s="112"/>
      <c r="AP83" s="112"/>
      <c r="AQ83" s="112"/>
      <c r="AR83" s="105"/>
      <c r="AS83" s="106"/>
      <c r="AT83" s="107" t="n">
        <f aca="false">COUNTIF($N83:$AR83,"a")</f>
        <v>0</v>
      </c>
      <c r="AU83" s="107" t="n">
        <f aca="false">COUNTIF($N83:$AR83,"b")</f>
        <v>0</v>
      </c>
      <c r="AV83" s="107" t="n">
        <f aca="false">COUNTIF($N83:$AR83,"c")</f>
        <v>0</v>
      </c>
      <c r="AW83" s="107" t="n">
        <f aca="false">COUNTIF($N83:$AR83,"d")</f>
        <v>0</v>
      </c>
      <c r="AX83" s="107" t="n">
        <f aca="false">COUNTIF($N83:$AR83,"e")</f>
        <v>0</v>
      </c>
      <c r="AY83" s="107" t="n">
        <f aca="false">COUNTIF($N83:$AR83,"f")</f>
        <v>0</v>
      </c>
      <c r="AZ83" s="107" t="n">
        <f aca="false">COUNTIF($N83:$AR83,"g")</f>
        <v>0</v>
      </c>
      <c r="BA83" s="107" t="n">
        <f aca="false">COUNTIF($N83:$AR83,"h")</f>
        <v>0</v>
      </c>
      <c r="BB83" s="107" t="n">
        <f aca="false">COUNTIF($N83:$AR83,"i")</f>
        <v>0</v>
      </c>
      <c r="BC83" s="107" t="n">
        <f aca="false">COUNTIF($N83:$AR83,"j")</f>
        <v>0</v>
      </c>
      <c r="BD83" s="107" t="n">
        <f aca="false">COUNTIF($N83:$AR83,"k")</f>
        <v>0</v>
      </c>
      <c r="BE83" s="107" t="n">
        <f aca="false">COUNTIF($N83:$AR83,"l")</f>
        <v>0</v>
      </c>
      <c r="BF83" s="107" t="n">
        <f aca="false">COUNTIF($N83:$AR83,"m")</f>
        <v>0</v>
      </c>
      <c r="BG83" s="107" t="n">
        <f aca="false">COUNTIF($N83:$AR83,"n")</f>
        <v>0</v>
      </c>
      <c r="BH83" s="107" t="n">
        <f aca="false">COUNTIF($N83:$AR83,"o")</f>
        <v>0</v>
      </c>
      <c r="BI83" s="107" t="str">
        <f aca="false">IF(AT83&gt;0,($J83*AT83*$F$14),"0")</f>
        <v>0</v>
      </c>
      <c r="BJ83" s="107" t="str">
        <f aca="false">IF(AU83&gt;0,($J83*AU83*$F$15),"0")</f>
        <v>0</v>
      </c>
      <c r="BK83" s="107" t="str">
        <f aca="false">IF(AV83&gt;0,($J83*AV83*$F$16),"0")</f>
        <v>0</v>
      </c>
      <c r="BL83" s="107" t="str">
        <f aca="false">IF(AW83&gt;0,($J83*AW83*$F$17),"0")</f>
        <v>0</v>
      </c>
      <c r="BM83" s="107" t="str">
        <f aca="false">IF(AX83&gt;0,($J83*AX83*$F$17),"0")</f>
        <v>0</v>
      </c>
      <c r="BN83" s="107" t="str">
        <f aca="false">IF(AY83&gt;0,($J83*AY83*$F$19),"0")</f>
        <v>0</v>
      </c>
      <c r="BO83" s="107" t="str">
        <f aca="false">IF(AZ83&gt;0,($J83*AZ83*$F$20),"0")</f>
        <v>0</v>
      </c>
      <c r="BP83" s="107" t="str">
        <f aca="false">IF(BA83&gt;0,($J83*BA83*$F$21),"0")</f>
        <v>0</v>
      </c>
      <c r="BQ83" s="107" t="str">
        <f aca="false">IF(BB83&gt;0,($J83*BB83*$F$22),"0")</f>
        <v>0</v>
      </c>
      <c r="BR83" s="107" t="str">
        <f aca="false">IF(BC83&gt;0,($J83*BC83*$F$23),"0")</f>
        <v>0</v>
      </c>
      <c r="BS83" s="107" t="str">
        <f aca="false">IF(BD83&gt;0,($J83*BD83*$F$24),"0")</f>
        <v>0</v>
      </c>
      <c r="BT83" s="107" t="str">
        <f aca="false">IF(BE83&gt;0,($J83*BE83*$F$25),"0")</f>
        <v>0</v>
      </c>
      <c r="BU83" s="107" t="str">
        <f aca="false">IF(BF83&gt;0,($J83*BF83*$F$26),"0")</f>
        <v>0</v>
      </c>
      <c r="BV83" s="107" t="str">
        <f aca="false">IF(BG83&gt;0,($J83*BG83*$F$27),"0")</f>
        <v>0</v>
      </c>
      <c r="BW83" s="107" t="str">
        <f aca="false">IF(BH83&gt;0,($J83*BH83*$F$28),"0")</f>
        <v>0</v>
      </c>
    </row>
    <row r="84" customFormat="false" ht="20.1" hidden="false" customHeight="true" outlineLevel="0" collapsed="false">
      <c r="A84" s="108"/>
      <c r="B84" s="117" t="s">
        <v>125</v>
      </c>
      <c r="C84" s="117" t="n">
        <v>0.684027777777778</v>
      </c>
      <c r="D84" s="127" t="s">
        <v>224</v>
      </c>
      <c r="E84" s="127"/>
      <c r="F84" s="127"/>
      <c r="G84" s="127"/>
      <c r="H84" s="127"/>
      <c r="I84" s="124"/>
      <c r="J84" s="124"/>
      <c r="K84" s="102"/>
      <c r="L84" s="103"/>
      <c r="N84" s="104"/>
      <c r="O84" s="104"/>
      <c r="P84" s="105"/>
      <c r="Q84" s="105"/>
      <c r="R84" s="104"/>
      <c r="S84" s="104"/>
      <c r="T84" s="104"/>
      <c r="U84" s="104"/>
      <c r="V84" s="104"/>
      <c r="W84" s="105"/>
      <c r="X84" s="105"/>
      <c r="Y84" s="104"/>
      <c r="Z84" s="104"/>
      <c r="AA84" s="104"/>
      <c r="AB84" s="104"/>
      <c r="AC84" s="104"/>
      <c r="AD84" s="105"/>
      <c r="AE84" s="105"/>
      <c r="AF84" s="104"/>
      <c r="AG84" s="104"/>
      <c r="AH84" s="104"/>
      <c r="AI84" s="104"/>
      <c r="AJ84" s="104"/>
      <c r="AK84" s="105"/>
      <c r="AL84" s="105"/>
      <c r="AM84" s="104"/>
      <c r="AN84" s="104"/>
      <c r="AO84" s="104"/>
      <c r="AP84" s="104"/>
      <c r="AQ84" s="104"/>
      <c r="AR84" s="105"/>
      <c r="AS84" s="106"/>
      <c r="AT84" s="107" t="n">
        <f aca="false">COUNTIF($N84:$AR84,"a")</f>
        <v>0</v>
      </c>
      <c r="AU84" s="107" t="n">
        <f aca="false">COUNTIF($N84:$AR84,"b")</f>
        <v>0</v>
      </c>
      <c r="AV84" s="107" t="n">
        <f aca="false">COUNTIF($N84:$AR84,"c")</f>
        <v>0</v>
      </c>
      <c r="AW84" s="107" t="n">
        <f aca="false">COUNTIF($N84:$AR84,"d")</f>
        <v>0</v>
      </c>
      <c r="AX84" s="107" t="n">
        <f aca="false">COUNTIF($N84:$AR84,"e")</f>
        <v>0</v>
      </c>
      <c r="AY84" s="107" t="n">
        <f aca="false">COUNTIF($N84:$AR84,"f")</f>
        <v>0</v>
      </c>
      <c r="AZ84" s="107" t="n">
        <f aca="false">COUNTIF($N84:$AR84,"g")</f>
        <v>0</v>
      </c>
      <c r="BA84" s="107" t="n">
        <f aca="false">COUNTIF($N84:$AR84,"h")</f>
        <v>0</v>
      </c>
      <c r="BB84" s="107" t="n">
        <f aca="false">COUNTIF($N84:$AR84,"i")</f>
        <v>0</v>
      </c>
      <c r="BC84" s="107" t="n">
        <f aca="false">COUNTIF($N84:$AR84,"j")</f>
        <v>0</v>
      </c>
      <c r="BD84" s="107" t="n">
        <f aca="false">COUNTIF($N84:$AR84,"k")</f>
        <v>0</v>
      </c>
      <c r="BE84" s="107" t="n">
        <f aca="false">COUNTIF($N84:$AR84,"l")</f>
        <v>0</v>
      </c>
      <c r="BF84" s="107" t="n">
        <f aca="false">COUNTIF($N84:$AR84,"m")</f>
        <v>0</v>
      </c>
      <c r="BG84" s="107" t="n">
        <f aca="false">COUNTIF($N84:$AR84,"n")</f>
        <v>0</v>
      </c>
      <c r="BH84" s="107" t="n">
        <f aca="false">COUNTIF($N84:$AR84,"o")</f>
        <v>0</v>
      </c>
      <c r="BI84" s="107" t="str">
        <f aca="false">IF(AT84&gt;0,($J84*AT84*$F$14),"0")</f>
        <v>0</v>
      </c>
      <c r="BJ84" s="107" t="str">
        <f aca="false">IF(AU84&gt;0,($J84*AU84*$F$15),"0")</f>
        <v>0</v>
      </c>
      <c r="BK84" s="107" t="str">
        <f aca="false">IF(AV84&gt;0,($J84*AV84*$F$16),"0")</f>
        <v>0</v>
      </c>
      <c r="BL84" s="107" t="str">
        <f aca="false">IF(AW84&gt;0,($J84*AW84*$F$17),"0")</f>
        <v>0</v>
      </c>
      <c r="BM84" s="107" t="str">
        <f aca="false">IF(AX84&gt;0,($J84*AX84*$F$17),"0")</f>
        <v>0</v>
      </c>
      <c r="BN84" s="107" t="str">
        <f aca="false">IF(AY84&gt;0,($J84*AY84*$F$19),"0")</f>
        <v>0</v>
      </c>
      <c r="BO84" s="107" t="str">
        <f aca="false">IF(AZ84&gt;0,($J84*AZ84*$F$20),"0")</f>
        <v>0</v>
      </c>
      <c r="BP84" s="107" t="str">
        <f aca="false">IF(BA84&gt;0,($J84*BA84*$F$21),"0")</f>
        <v>0</v>
      </c>
      <c r="BQ84" s="107" t="str">
        <f aca="false">IF(BB84&gt;0,($J84*BB84*$F$22),"0")</f>
        <v>0</v>
      </c>
      <c r="BR84" s="107" t="str">
        <f aca="false">IF(BC84&gt;0,($J84*BC84*$F$23),"0")</f>
        <v>0</v>
      </c>
      <c r="BS84" s="107" t="str">
        <f aca="false">IF(BD84&gt;0,($J84*BD84*$F$24),"0")</f>
        <v>0</v>
      </c>
      <c r="BT84" s="107" t="str">
        <f aca="false">IF(BE84&gt;0,($J84*BE84*$F$25),"0")</f>
        <v>0</v>
      </c>
      <c r="BU84" s="107" t="str">
        <f aca="false">IF(BF84&gt;0,($J84*BF84*$F$26),"0")</f>
        <v>0</v>
      </c>
      <c r="BV84" s="107" t="str">
        <f aca="false">IF(BG84&gt;0,($J84*BG84*$F$27),"0")</f>
        <v>0</v>
      </c>
      <c r="BW84" s="107" t="str">
        <f aca="false">IF(BH84&gt;0,($J84*BH84*$F$28),"0")</f>
        <v>0</v>
      </c>
    </row>
    <row r="85" customFormat="false" ht="20.1" hidden="false" customHeight="true" outlineLevel="0" collapsed="false">
      <c r="A85" s="108"/>
      <c r="B85" s="117" t="s">
        <v>125</v>
      </c>
      <c r="C85" s="117" t="n">
        <v>0.694444444444444</v>
      </c>
      <c r="D85" s="123" t="s">
        <v>176</v>
      </c>
      <c r="E85" s="123"/>
      <c r="F85" s="123"/>
      <c r="G85" s="123"/>
      <c r="H85" s="123"/>
      <c r="I85" s="124"/>
      <c r="J85" s="124"/>
      <c r="K85" s="102"/>
      <c r="L85" s="103"/>
      <c r="N85" s="104"/>
      <c r="O85" s="104"/>
      <c r="P85" s="105"/>
      <c r="Q85" s="105"/>
      <c r="R85" s="104"/>
      <c r="S85" s="104"/>
      <c r="T85" s="104"/>
      <c r="U85" s="104"/>
      <c r="V85" s="104"/>
      <c r="W85" s="105"/>
      <c r="X85" s="105"/>
      <c r="Y85" s="104"/>
      <c r="Z85" s="104"/>
      <c r="AA85" s="104"/>
      <c r="AB85" s="104"/>
      <c r="AC85" s="104"/>
      <c r="AD85" s="105"/>
      <c r="AE85" s="105"/>
      <c r="AF85" s="104"/>
      <c r="AG85" s="104"/>
      <c r="AH85" s="104"/>
      <c r="AI85" s="104"/>
      <c r="AJ85" s="104"/>
      <c r="AK85" s="105"/>
      <c r="AL85" s="105"/>
      <c r="AM85" s="104"/>
      <c r="AN85" s="104"/>
      <c r="AO85" s="104"/>
      <c r="AP85" s="104"/>
      <c r="AQ85" s="104"/>
      <c r="AR85" s="105"/>
      <c r="AS85" s="106"/>
      <c r="AT85" s="107" t="n">
        <f aca="false">COUNTIF($N85:$AR85,"a")</f>
        <v>0</v>
      </c>
      <c r="AU85" s="107" t="n">
        <f aca="false">COUNTIF($N85:$AR85,"b")</f>
        <v>0</v>
      </c>
      <c r="AV85" s="107" t="n">
        <f aca="false">COUNTIF($N85:$AR85,"c")</f>
        <v>0</v>
      </c>
      <c r="AW85" s="107" t="n">
        <f aca="false">COUNTIF($N85:$AR85,"d")</f>
        <v>0</v>
      </c>
      <c r="AX85" s="107" t="n">
        <f aca="false">COUNTIF($N85:$AR85,"e")</f>
        <v>0</v>
      </c>
      <c r="AY85" s="107" t="n">
        <f aca="false">COUNTIF($N85:$AR85,"f")</f>
        <v>0</v>
      </c>
      <c r="AZ85" s="107" t="n">
        <f aca="false">COUNTIF($N85:$AR85,"g")</f>
        <v>0</v>
      </c>
      <c r="BA85" s="107" t="n">
        <f aca="false">COUNTIF($N85:$AR85,"h")</f>
        <v>0</v>
      </c>
      <c r="BB85" s="107" t="n">
        <f aca="false">COUNTIF($N85:$AR85,"i")</f>
        <v>0</v>
      </c>
      <c r="BC85" s="107" t="n">
        <f aca="false">COUNTIF($N85:$AR85,"j")</f>
        <v>0</v>
      </c>
      <c r="BD85" s="107" t="n">
        <f aca="false">COUNTIF($N85:$AR85,"k")</f>
        <v>0</v>
      </c>
      <c r="BE85" s="107" t="n">
        <f aca="false">COUNTIF($N85:$AR85,"l")</f>
        <v>0</v>
      </c>
      <c r="BF85" s="107" t="n">
        <f aca="false">COUNTIF($N85:$AR85,"m")</f>
        <v>0</v>
      </c>
      <c r="BG85" s="107" t="n">
        <f aca="false">COUNTIF($N85:$AR85,"n")</f>
        <v>0</v>
      </c>
      <c r="BH85" s="107" t="n">
        <f aca="false">COUNTIF($N85:$AR85,"o")</f>
        <v>0</v>
      </c>
      <c r="BI85" s="107" t="str">
        <f aca="false">IF(AT85&gt;0,($J85*AT85*$F$14),"0")</f>
        <v>0</v>
      </c>
      <c r="BJ85" s="107" t="str">
        <f aca="false">IF(AU85&gt;0,($J85*AU85*$F$15),"0")</f>
        <v>0</v>
      </c>
      <c r="BK85" s="107" t="str">
        <f aca="false">IF(AV85&gt;0,($J85*AV85*$F$16),"0")</f>
        <v>0</v>
      </c>
      <c r="BL85" s="107" t="str">
        <f aca="false">IF(AW85&gt;0,($J85*AW85*$F$17),"0")</f>
        <v>0</v>
      </c>
      <c r="BM85" s="107" t="str">
        <f aca="false">IF(AX85&gt;0,($J85*AX85*$F$17),"0")</f>
        <v>0</v>
      </c>
      <c r="BN85" s="107" t="str">
        <f aca="false">IF(AY85&gt;0,($J85*AY85*$F$19),"0")</f>
        <v>0</v>
      </c>
      <c r="BO85" s="107" t="str">
        <f aca="false">IF(AZ85&gt;0,($J85*AZ85*$F$20),"0")</f>
        <v>0</v>
      </c>
      <c r="BP85" s="107" t="str">
        <f aca="false">IF(BA85&gt;0,($J85*BA85*$F$21),"0")</f>
        <v>0</v>
      </c>
      <c r="BQ85" s="107" t="str">
        <f aca="false">IF(BB85&gt;0,($J85*BB85*$F$22),"0")</f>
        <v>0</v>
      </c>
      <c r="BR85" s="107" t="str">
        <f aca="false">IF(BC85&gt;0,($J85*BC85*$F$23),"0")</f>
        <v>0</v>
      </c>
      <c r="BS85" s="107" t="str">
        <f aca="false">IF(BD85&gt;0,($J85*BD85*$F$24),"0")</f>
        <v>0</v>
      </c>
      <c r="BT85" s="107" t="str">
        <f aca="false">IF(BE85&gt;0,($J85*BE85*$F$25),"0")</f>
        <v>0</v>
      </c>
      <c r="BU85" s="107" t="str">
        <f aca="false">IF(BF85&gt;0,($J85*BF85*$F$26),"0")</f>
        <v>0</v>
      </c>
      <c r="BV85" s="107" t="str">
        <f aca="false">IF(BG85&gt;0,($J85*BG85*$F$27),"0")</f>
        <v>0</v>
      </c>
      <c r="BW85" s="107" t="str">
        <f aca="false">IF(BH85&gt;0,($J85*BH85*$F$28),"0")</f>
        <v>0</v>
      </c>
    </row>
    <row r="86" customFormat="false" ht="20.1" hidden="false" customHeight="true" outlineLevel="0" collapsed="false">
      <c r="A86" s="108"/>
      <c r="B86" s="109" t="s">
        <v>127</v>
      </c>
      <c r="C86" s="109" t="n">
        <v>0.704861111111111</v>
      </c>
      <c r="D86" s="125" t="s">
        <v>230</v>
      </c>
      <c r="E86" s="110" t="s">
        <v>231</v>
      </c>
      <c r="F86" s="110" t="s">
        <v>232</v>
      </c>
      <c r="G86" s="110" t="s">
        <v>233</v>
      </c>
      <c r="H86" s="126" t="s">
        <v>234</v>
      </c>
      <c r="I86" s="111" t="n">
        <v>86</v>
      </c>
      <c r="J86" s="111" t="n">
        <f aca="false">$I86*'Campaign Total'!$F$45</f>
        <v>68.8</v>
      </c>
      <c r="K86" s="102" t="n">
        <f aca="false">SUM(AT86:BH86)</f>
        <v>0</v>
      </c>
      <c r="L86" s="103" t="n">
        <f aca="false">SUM(BI86:BW86)</f>
        <v>0</v>
      </c>
      <c r="N86" s="121"/>
      <c r="O86" s="121"/>
      <c r="P86" s="105"/>
      <c r="Q86" s="105"/>
      <c r="R86" s="122"/>
      <c r="S86" s="122"/>
      <c r="T86" s="122"/>
      <c r="U86" s="121"/>
      <c r="V86" s="121"/>
      <c r="W86" s="105"/>
      <c r="X86" s="105"/>
      <c r="Y86" s="112"/>
      <c r="Z86" s="112"/>
      <c r="AA86" s="112"/>
      <c r="AB86" s="112"/>
      <c r="AC86" s="112"/>
      <c r="AD86" s="105"/>
      <c r="AE86" s="105"/>
      <c r="AF86" s="112"/>
      <c r="AG86" s="112"/>
      <c r="AH86" s="112"/>
      <c r="AI86" s="112"/>
      <c r="AJ86" s="112"/>
      <c r="AK86" s="105"/>
      <c r="AL86" s="105"/>
      <c r="AM86" s="112"/>
      <c r="AN86" s="112"/>
      <c r="AO86" s="112"/>
      <c r="AP86" s="112"/>
      <c r="AQ86" s="112"/>
      <c r="AR86" s="105"/>
      <c r="AS86" s="106"/>
      <c r="AT86" s="107" t="n">
        <f aca="false">COUNTIF($N86:$AR86,"a")</f>
        <v>0</v>
      </c>
      <c r="AU86" s="107" t="n">
        <f aca="false">COUNTIF($N86:$AR86,"b")</f>
        <v>0</v>
      </c>
      <c r="AV86" s="107" t="n">
        <f aca="false">COUNTIF($N86:$AR86,"c")</f>
        <v>0</v>
      </c>
      <c r="AW86" s="107" t="n">
        <f aca="false">COUNTIF($N86:$AR86,"d")</f>
        <v>0</v>
      </c>
      <c r="AX86" s="107" t="n">
        <f aca="false">COUNTIF($N86:$AR86,"e")</f>
        <v>0</v>
      </c>
      <c r="AY86" s="107" t="n">
        <f aca="false">COUNTIF($N86:$AR86,"f")</f>
        <v>0</v>
      </c>
      <c r="AZ86" s="107" t="n">
        <f aca="false">COUNTIF($N86:$AR86,"g")</f>
        <v>0</v>
      </c>
      <c r="BA86" s="107" t="n">
        <f aca="false">COUNTIF($N86:$AR86,"h")</f>
        <v>0</v>
      </c>
      <c r="BB86" s="107" t="n">
        <f aca="false">COUNTIF($N86:$AR86,"i")</f>
        <v>0</v>
      </c>
      <c r="BC86" s="107" t="n">
        <f aca="false">COUNTIF($N86:$AR86,"j")</f>
        <v>0</v>
      </c>
      <c r="BD86" s="107" t="n">
        <f aca="false">COUNTIF($N86:$AR86,"k")</f>
        <v>0</v>
      </c>
      <c r="BE86" s="107" t="n">
        <f aca="false">COUNTIF($N86:$AR86,"l")</f>
        <v>0</v>
      </c>
      <c r="BF86" s="107" t="n">
        <f aca="false">COUNTIF($N86:$AR86,"m")</f>
        <v>0</v>
      </c>
      <c r="BG86" s="107" t="n">
        <f aca="false">COUNTIF($N86:$AR86,"n")</f>
        <v>0</v>
      </c>
      <c r="BH86" s="107" t="n">
        <f aca="false">COUNTIF($N86:$AR86,"o")</f>
        <v>0</v>
      </c>
      <c r="BI86" s="107" t="str">
        <f aca="false">IF(AT86&gt;0,($J86*AT86*$F$14),"0")</f>
        <v>0</v>
      </c>
      <c r="BJ86" s="107" t="str">
        <f aca="false">IF(AU86&gt;0,($J86*AU86*$F$15),"0")</f>
        <v>0</v>
      </c>
      <c r="BK86" s="107" t="str">
        <f aca="false">IF(AV86&gt;0,($J86*AV86*$F$16),"0")</f>
        <v>0</v>
      </c>
      <c r="BL86" s="107" t="str">
        <f aca="false">IF(AW86&gt;0,($J86*AW86*$F$17),"0")</f>
        <v>0</v>
      </c>
      <c r="BM86" s="107" t="str">
        <f aca="false">IF(AX86&gt;0,($J86*AX86*$F$17),"0")</f>
        <v>0</v>
      </c>
      <c r="BN86" s="107" t="str">
        <f aca="false">IF(AY86&gt;0,($J86*AY86*$F$19),"0")</f>
        <v>0</v>
      </c>
      <c r="BO86" s="107" t="str">
        <f aca="false">IF(AZ86&gt;0,($J86*AZ86*$F$20),"0")</f>
        <v>0</v>
      </c>
      <c r="BP86" s="107" t="str">
        <f aca="false">IF(BA86&gt;0,($J86*BA86*$F$21),"0")</f>
        <v>0</v>
      </c>
      <c r="BQ86" s="107" t="str">
        <f aca="false">IF(BB86&gt;0,($J86*BB86*$F$22),"0")</f>
        <v>0</v>
      </c>
      <c r="BR86" s="107" t="str">
        <f aca="false">IF(BC86&gt;0,($J86*BC86*$F$23),"0")</f>
        <v>0</v>
      </c>
      <c r="BS86" s="107" t="str">
        <f aca="false">IF(BD86&gt;0,($J86*BD86*$F$24),"0")</f>
        <v>0</v>
      </c>
      <c r="BT86" s="107" t="str">
        <f aca="false">IF(BE86&gt;0,($J86*BE86*$F$25),"0")</f>
        <v>0</v>
      </c>
      <c r="BU86" s="107" t="str">
        <f aca="false">IF(BF86&gt;0,($J86*BF86*$F$26),"0")</f>
        <v>0</v>
      </c>
      <c r="BV86" s="107" t="str">
        <f aca="false">IF(BG86&gt;0,($J86*BG86*$F$27),"0")</f>
        <v>0</v>
      </c>
      <c r="BW86" s="107" t="str">
        <f aca="false">IF(BH86&gt;0,($J86*BH86*$F$28),"0")</f>
        <v>0</v>
      </c>
    </row>
    <row r="87" customFormat="false" ht="20.1" hidden="false" customHeight="true" outlineLevel="0" collapsed="false">
      <c r="A87" s="108"/>
      <c r="B87" s="117" t="s">
        <v>125</v>
      </c>
      <c r="C87" s="117" t="n">
        <v>0.708333333333333</v>
      </c>
      <c r="D87" s="123" t="s">
        <v>176</v>
      </c>
      <c r="E87" s="123"/>
      <c r="F87" s="123"/>
      <c r="G87" s="123"/>
      <c r="H87" s="123"/>
      <c r="I87" s="124"/>
      <c r="J87" s="124"/>
      <c r="K87" s="102"/>
      <c r="L87" s="103"/>
      <c r="N87" s="104"/>
      <c r="O87" s="104"/>
      <c r="P87" s="105"/>
      <c r="Q87" s="105"/>
      <c r="R87" s="104"/>
      <c r="S87" s="104"/>
      <c r="T87" s="104"/>
      <c r="U87" s="104"/>
      <c r="V87" s="104"/>
      <c r="W87" s="105"/>
      <c r="X87" s="105"/>
      <c r="Y87" s="104"/>
      <c r="Z87" s="104"/>
      <c r="AA87" s="104"/>
      <c r="AB87" s="104"/>
      <c r="AC87" s="104"/>
      <c r="AD87" s="105"/>
      <c r="AE87" s="105"/>
      <c r="AF87" s="104"/>
      <c r="AG87" s="104"/>
      <c r="AH87" s="104"/>
      <c r="AI87" s="104"/>
      <c r="AJ87" s="104"/>
      <c r="AK87" s="105"/>
      <c r="AL87" s="105"/>
      <c r="AM87" s="104"/>
      <c r="AN87" s="104"/>
      <c r="AO87" s="104"/>
      <c r="AP87" s="104"/>
      <c r="AQ87" s="104"/>
      <c r="AR87" s="105"/>
      <c r="AS87" s="106"/>
      <c r="AT87" s="107" t="n">
        <f aca="false">COUNTIF($N87:$AR87,"a")</f>
        <v>0</v>
      </c>
      <c r="AU87" s="107" t="n">
        <f aca="false">COUNTIF($N87:$AR87,"b")</f>
        <v>0</v>
      </c>
      <c r="AV87" s="107" t="n">
        <f aca="false">COUNTIF($N87:$AR87,"c")</f>
        <v>0</v>
      </c>
      <c r="AW87" s="107" t="n">
        <f aca="false">COUNTIF($N87:$AR87,"d")</f>
        <v>0</v>
      </c>
      <c r="AX87" s="107" t="n">
        <f aca="false">COUNTIF($N87:$AR87,"e")</f>
        <v>0</v>
      </c>
      <c r="AY87" s="107" t="n">
        <f aca="false">COUNTIF($N87:$AR87,"f")</f>
        <v>0</v>
      </c>
      <c r="AZ87" s="107" t="n">
        <f aca="false">COUNTIF($N87:$AR87,"g")</f>
        <v>0</v>
      </c>
      <c r="BA87" s="107" t="n">
        <f aca="false">COUNTIF($N87:$AR87,"h")</f>
        <v>0</v>
      </c>
      <c r="BB87" s="107" t="n">
        <f aca="false">COUNTIF($N87:$AR87,"i")</f>
        <v>0</v>
      </c>
      <c r="BC87" s="107" t="n">
        <f aca="false">COUNTIF($N87:$AR87,"j")</f>
        <v>0</v>
      </c>
      <c r="BD87" s="107" t="n">
        <f aca="false">COUNTIF($N87:$AR87,"k")</f>
        <v>0</v>
      </c>
      <c r="BE87" s="107" t="n">
        <f aca="false">COUNTIF($N87:$AR87,"l")</f>
        <v>0</v>
      </c>
      <c r="BF87" s="107" t="n">
        <f aca="false">COUNTIF($N87:$AR87,"m")</f>
        <v>0</v>
      </c>
      <c r="BG87" s="107" t="n">
        <f aca="false">COUNTIF($N87:$AR87,"n")</f>
        <v>0</v>
      </c>
      <c r="BH87" s="107" t="n">
        <f aca="false">COUNTIF($N87:$AR87,"o")</f>
        <v>0</v>
      </c>
      <c r="BI87" s="107" t="str">
        <f aca="false">IF(AT87&gt;0,($J87*AT87*$F$14),"0")</f>
        <v>0</v>
      </c>
      <c r="BJ87" s="107" t="str">
        <f aca="false">IF(AU87&gt;0,($J87*AU87*$F$15),"0")</f>
        <v>0</v>
      </c>
      <c r="BK87" s="107" t="str">
        <f aca="false">IF(AV87&gt;0,($J87*AV87*$F$16),"0")</f>
        <v>0</v>
      </c>
      <c r="BL87" s="107" t="str">
        <f aca="false">IF(AW87&gt;0,($J87*AW87*$F$17),"0")</f>
        <v>0</v>
      </c>
      <c r="BM87" s="107" t="str">
        <f aca="false">IF(AX87&gt;0,($J87*AX87*$F$17),"0")</f>
        <v>0</v>
      </c>
      <c r="BN87" s="107" t="str">
        <f aca="false">IF(AY87&gt;0,($J87*AY87*$F$19),"0")</f>
        <v>0</v>
      </c>
      <c r="BO87" s="107" t="str">
        <f aca="false">IF(AZ87&gt;0,($J87*AZ87*$F$20),"0")</f>
        <v>0</v>
      </c>
      <c r="BP87" s="107" t="str">
        <f aca="false">IF(BA87&gt;0,($J87*BA87*$F$21),"0")</f>
        <v>0</v>
      </c>
      <c r="BQ87" s="107" t="str">
        <f aca="false">IF(BB87&gt;0,($J87*BB87*$F$22),"0")</f>
        <v>0</v>
      </c>
      <c r="BR87" s="107" t="str">
        <f aca="false">IF(BC87&gt;0,($J87*BC87*$F$23),"0")</f>
        <v>0</v>
      </c>
      <c r="BS87" s="107" t="str">
        <f aca="false">IF(BD87&gt;0,($J87*BD87*$F$24),"0")</f>
        <v>0</v>
      </c>
      <c r="BT87" s="107" t="str">
        <f aca="false">IF(BE87&gt;0,($J87*BE87*$F$25),"0")</f>
        <v>0</v>
      </c>
      <c r="BU87" s="107" t="str">
        <f aca="false">IF(BF87&gt;0,($J87*BF87*$F$26),"0")</f>
        <v>0</v>
      </c>
      <c r="BV87" s="107" t="str">
        <f aca="false">IF(BG87&gt;0,($J87*BG87*$F$27),"0")</f>
        <v>0</v>
      </c>
      <c r="BW87" s="107" t="str">
        <f aca="false">IF(BH87&gt;0,($J87*BH87*$F$28),"0")</f>
        <v>0</v>
      </c>
    </row>
    <row r="88" customFormat="false" ht="20.1" hidden="false" customHeight="true" outlineLevel="0" collapsed="false">
      <c r="A88" s="108"/>
      <c r="B88" s="109" t="s">
        <v>127</v>
      </c>
      <c r="C88" s="109" t="n">
        <v>0.71875</v>
      </c>
      <c r="D88" s="125" t="s">
        <v>235</v>
      </c>
      <c r="E88" s="110" t="s">
        <v>236</v>
      </c>
      <c r="F88" s="110" t="s">
        <v>237</v>
      </c>
      <c r="G88" s="110" t="s">
        <v>238</v>
      </c>
      <c r="H88" s="126" t="s">
        <v>239</v>
      </c>
      <c r="I88" s="111" t="n">
        <v>81</v>
      </c>
      <c r="J88" s="111" t="n">
        <f aca="false">$I88*'Campaign Total'!$F$45</f>
        <v>64.8</v>
      </c>
      <c r="K88" s="102" t="n">
        <f aca="false">SUM(AT88:BH88)</f>
        <v>0</v>
      </c>
      <c r="L88" s="103" t="n">
        <f aca="false">SUM(BI88:BW88)</f>
        <v>0</v>
      </c>
      <c r="N88" s="121"/>
      <c r="O88" s="121"/>
      <c r="P88" s="105"/>
      <c r="Q88" s="105"/>
      <c r="R88" s="122"/>
      <c r="S88" s="122"/>
      <c r="T88" s="122"/>
      <c r="U88" s="121"/>
      <c r="V88" s="121"/>
      <c r="W88" s="105"/>
      <c r="X88" s="105"/>
      <c r="Y88" s="112"/>
      <c r="Z88" s="112"/>
      <c r="AA88" s="112"/>
      <c r="AB88" s="112"/>
      <c r="AC88" s="112"/>
      <c r="AD88" s="105"/>
      <c r="AE88" s="105"/>
      <c r="AF88" s="112"/>
      <c r="AG88" s="112"/>
      <c r="AH88" s="112"/>
      <c r="AI88" s="112"/>
      <c r="AJ88" s="112"/>
      <c r="AK88" s="105"/>
      <c r="AL88" s="105"/>
      <c r="AM88" s="112"/>
      <c r="AN88" s="112"/>
      <c r="AO88" s="112"/>
      <c r="AP88" s="112"/>
      <c r="AQ88" s="112"/>
      <c r="AR88" s="105"/>
      <c r="AS88" s="106"/>
      <c r="AT88" s="107" t="n">
        <f aca="false">COUNTIF($N88:$AR88,"a")</f>
        <v>0</v>
      </c>
      <c r="AU88" s="107" t="n">
        <f aca="false">COUNTIF($N88:$AR88,"b")</f>
        <v>0</v>
      </c>
      <c r="AV88" s="107" t="n">
        <f aca="false">COUNTIF($N88:$AR88,"c")</f>
        <v>0</v>
      </c>
      <c r="AW88" s="107" t="n">
        <f aca="false">COUNTIF($N88:$AR88,"d")</f>
        <v>0</v>
      </c>
      <c r="AX88" s="107" t="n">
        <f aca="false">COUNTIF($N88:$AR88,"e")</f>
        <v>0</v>
      </c>
      <c r="AY88" s="107" t="n">
        <f aca="false">COUNTIF($N88:$AR88,"f")</f>
        <v>0</v>
      </c>
      <c r="AZ88" s="107" t="n">
        <f aca="false">COUNTIF($N88:$AR88,"g")</f>
        <v>0</v>
      </c>
      <c r="BA88" s="107" t="n">
        <f aca="false">COUNTIF($N88:$AR88,"h")</f>
        <v>0</v>
      </c>
      <c r="BB88" s="107" t="n">
        <f aca="false">COUNTIF($N88:$AR88,"i")</f>
        <v>0</v>
      </c>
      <c r="BC88" s="107" t="n">
        <f aca="false">COUNTIF($N88:$AR88,"j")</f>
        <v>0</v>
      </c>
      <c r="BD88" s="107" t="n">
        <f aca="false">COUNTIF($N88:$AR88,"k")</f>
        <v>0</v>
      </c>
      <c r="BE88" s="107" t="n">
        <f aca="false">COUNTIF($N88:$AR88,"l")</f>
        <v>0</v>
      </c>
      <c r="BF88" s="107" t="n">
        <f aca="false">COUNTIF($N88:$AR88,"m")</f>
        <v>0</v>
      </c>
      <c r="BG88" s="107" t="n">
        <f aca="false">COUNTIF($N88:$AR88,"n")</f>
        <v>0</v>
      </c>
      <c r="BH88" s="107" t="n">
        <f aca="false">COUNTIF($N88:$AR88,"o")</f>
        <v>0</v>
      </c>
      <c r="BI88" s="107" t="str">
        <f aca="false">IF(AT88&gt;0,($J88*AT88*$F$14),"0")</f>
        <v>0</v>
      </c>
      <c r="BJ88" s="107" t="str">
        <f aca="false">IF(AU88&gt;0,($J88*AU88*$F$15),"0")</f>
        <v>0</v>
      </c>
      <c r="BK88" s="107" t="str">
        <f aca="false">IF(AV88&gt;0,($J88*AV88*$F$16),"0")</f>
        <v>0</v>
      </c>
      <c r="BL88" s="107" t="str">
        <f aca="false">IF(AW88&gt;0,($J88*AW88*$F$17),"0")</f>
        <v>0</v>
      </c>
      <c r="BM88" s="107" t="str">
        <f aca="false">IF(AX88&gt;0,($J88*AX88*$F$17),"0")</f>
        <v>0</v>
      </c>
      <c r="BN88" s="107" t="str">
        <f aca="false">IF(AY88&gt;0,($J88*AY88*$F$19),"0")</f>
        <v>0</v>
      </c>
      <c r="BO88" s="107" t="str">
        <f aca="false">IF(AZ88&gt;0,($J88*AZ88*$F$20),"0")</f>
        <v>0</v>
      </c>
      <c r="BP88" s="107" t="str">
        <f aca="false">IF(BA88&gt;0,($J88*BA88*$F$21),"0")</f>
        <v>0</v>
      </c>
      <c r="BQ88" s="107" t="str">
        <f aca="false">IF(BB88&gt;0,($J88*BB88*$F$22),"0")</f>
        <v>0</v>
      </c>
      <c r="BR88" s="107" t="str">
        <f aca="false">IF(BC88&gt;0,($J88*BC88*$F$23),"0")</f>
        <v>0</v>
      </c>
      <c r="BS88" s="107" t="str">
        <f aca="false">IF(BD88&gt;0,($J88*BD88*$F$24),"0")</f>
        <v>0</v>
      </c>
      <c r="BT88" s="107" t="str">
        <f aca="false">IF(BE88&gt;0,($J88*BE88*$F$25),"0")</f>
        <v>0</v>
      </c>
      <c r="BU88" s="107" t="str">
        <f aca="false">IF(BF88&gt;0,($J88*BF88*$F$26),"0")</f>
        <v>0</v>
      </c>
      <c r="BV88" s="107" t="str">
        <f aca="false">IF(BG88&gt;0,($J88*BG88*$F$27),"0")</f>
        <v>0</v>
      </c>
      <c r="BW88" s="107" t="str">
        <f aca="false">IF(BH88&gt;0,($J88*BH88*$F$28),"0")</f>
        <v>0</v>
      </c>
    </row>
    <row r="89" customFormat="false" ht="20.1" hidden="false" customHeight="true" outlineLevel="0" collapsed="false">
      <c r="A89" s="108"/>
      <c r="B89" s="117" t="s">
        <v>125</v>
      </c>
      <c r="C89" s="117" t="n">
        <v>0.722222222222222</v>
      </c>
      <c r="D89" s="123" t="s">
        <v>176</v>
      </c>
      <c r="E89" s="123"/>
      <c r="F89" s="123"/>
      <c r="G89" s="123"/>
      <c r="H89" s="123"/>
      <c r="I89" s="124"/>
      <c r="J89" s="124"/>
      <c r="K89" s="102"/>
      <c r="L89" s="103"/>
      <c r="N89" s="104"/>
      <c r="O89" s="104"/>
      <c r="P89" s="105"/>
      <c r="Q89" s="105"/>
      <c r="R89" s="104"/>
      <c r="S89" s="104"/>
      <c r="T89" s="104"/>
      <c r="U89" s="104"/>
      <c r="V89" s="104"/>
      <c r="W89" s="105"/>
      <c r="X89" s="105"/>
      <c r="Y89" s="104"/>
      <c r="Z89" s="104"/>
      <c r="AA89" s="104"/>
      <c r="AB89" s="104"/>
      <c r="AC89" s="104"/>
      <c r="AD89" s="105"/>
      <c r="AE89" s="105"/>
      <c r="AF89" s="104"/>
      <c r="AG89" s="104"/>
      <c r="AH89" s="104"/>
      <c r="AI89" s="104"/>
      <c r="AJ89" s="104"/>
      <c r="AK89" s="105"/>
      <c r="AL89" s="105"/>
      <c r="AM89" s="104"/>
      <c r="AN89" s="104"/>
      <c r="AO89" s="104"/>
      <c r="AP89" s="104"/>
      <c r="AQ89" s="104"/>
      <c r="AR89" s="105"/>
      <c r="AS89" s="106"/>
      <c r="AT89" s="107" t="n">
        <f aca="false">COUNTIF($N89:$AR89,"a")</f>
        <v>0</v>
      </c>
      <c r="AU89" s="107" t="n">
        <f aca="false">COUNTIF($N89:$AR89,"b")</f>
        <v>0</v>
      </c>
      <c r="AV89" s="107" t="n">
        <f aca="false">COUNTIF($N89:$AR89,"c")</f>
        <v>0</v>
      </c>
      <c r="AW89" s="107" t="n">
        <f aca="false">COUNTIF($N89:$AR89,"d")</f>
        <v>0</v>
      </c>
      <c r="AX89" s="107" t="n">
        <f aca="false">COUNTIF($N89:$AR89,"e")</f>
        <v>0</v>
      </c>
      <c r="AY89" s="107" t="n">
        <f aca="false">COUNTIF($N89:$AR89,"f")</f>
        <v>0</v>
      </c>
      <c r="AZ89" s="107" t="n">
        <f aca="false">COUNTIF($N89:$AR89,"g")</f>
        <v>0</v>
      </c>
      <c r="BA89" s="107" t="n">
        <f aca="false">COUNTIF($N89:$AR89,"h")</f>
        <v>0</v>
      </c>
      <c r="BB89" s="107" t="n">
        <f aca="false">COUNTIF($N89:$AR89,"i")</f>
        <v>0</v>
      </c>
      <c r="BC89" s="107" t="n">
        <f aca="false">COUNTIF($N89:$AR89,"j")</f>
        <v>0</v>
      </c>
      <c r="BD89" s="107" t="n">
        <f aca="false">COUNTIF($N89:$AR89,"k")</f>
        <v>0</v>
      </c>
      <c r="BE89" s="107" t="n">
        <f aca="false">COUNTIF($N89:$AR89,"l")</f>
        <v>0</v>
      </c>
      <c r="BF89" s="107" t="n">
        <f aca="false">COUNTIF($N89:$AR89,"m")</f>
        <v>0</v>
      </c>
      <c r="BG89" s="107" t="n">
        <f aca="false">COUNTIF($N89:$AR89,"n")</f>
        <v>0</v>
      </c>
      <c r="BH89" s="107" t="n">
        <f aca="false">COUNTIF($N89:$AR89,"o")</f>
        <v>0</v>
      </c>
      <c r="BI89" s="107" t="str">
        <f aca="false">IF(AT89&gt;0,($J89*AT89*$F$14),"0")</f>
        <v>0</v>
      </c>
      <c r="BJ89" s="107" t="str">
        <f aca="false">IF(AU89&gt;0,($J89*AU89*$F$15),"0")</f>
        <v>0</v>
      </c>
      <c r="BK89" s="107" t="str">
        <f aca="false">IF(AV89&gt;0,($J89*AV89*$F$16),"0")</f>
        <v>0</v>
      </c>
      <c r="BL89" s="107" t="str">
        <f aca="false">IF(AW89&gt;0,($J89*AW89*$F$17),"0")</f>
        <v>0</v>
      </c>
      <c r="BM89" s="107" t="str">
        <f aca="false">IF(AX89&gt;0,($J89*AX89*$F$17),"0")</f>
        <v>0</v>
      </c>
      <c r="BN89" s="107" t="str">
        <f aca="false">IF(AY89&gt;0,($J89*AY89*$F$19),"0")</f>
        <v>0</v>
      </c>
      <c r="BO89" s="107" t="str">
        <f aca="false">IF(AZ89&gt;0,($J89*AZ89*$F$20),"0")</f>
        <v>0</v>
      </c>
      <c r="BP89" s="107" t="str">
        <f aca="false">IF(BA89&gt;0,($J89*BA89*$F$21),"0")</f>
        <v>0</v>
      </c>
      <c r="BQ89" s="107" t="str">
        <f aca="false">IF(BB89&gt;0,($J89*BB89*$F$22),"0")</f>
        <v>0</v>
      </c>
      <c r="BR89" s="107" t="str">
        <f aca="false">IF(BC89&gt;0,($J89*BC89*$F$23),"0")</f>
        <v>0</v>
      </c>
      <c r="BS89" s="107" t="str">
        <f aca="false">IF(BD89&gt;0,($J89*BD89*$F$24),"0")</f>
        <v>0</v>
      </c>
      <c r="BT89" s="107" t="str">
        <f aca="false">IF(BE89&gt;0,($J89*BE89*$F$25),"0")</f>
        <v>0</v>
      </c>
      <c r="BU89" s="107" t="str">
        <f aca="false">IF(BF89&gt;0,($J89*BF89*$F$26),"0")</f>
        <v>0</v>
      </c>
      <c r="BV89" s="107" t="str">
        <f aca="false">IF(BG89&gt;0,($J89*BG89*$F$27),"0")</f>
        <v>0</v>
      </c>
      <c r="BW89" s="107" t="str">
        <f aca="false">IF(BH89&gt;0,($J89*BH89*$F$28),"0")</f>
        <v>0</v>
      </c>
    </row>
    <row r="90" customFormat="false" ht="20.1" hidden="false" customHeight="true" outlineLevel="0" collapsed="false">
      <c r="A90" s="108"/>
      <c r="B90" s="117" t="s">
        <v>125</v>
      </c>
      <c r="C90" s="99" t="n">
        <v>0.729166666666667</v>
      </c>
      <c r="D90" s="123" t="s">
        <v>240</v>
      </c>
      <c r="E90" s="123"/>
      <c r="F90" s="123"/>
      <c r="G90" s="123"/>
      <c r="H90" s="123"/>
      <c r="I90" s="124"/>
      <c r="J90" s="124"/>
      <c r="K90" s="102"/>
      <c r="L90" s="103"/>
      <c r="N90" s="104"/>
      <c r="O90" s="104"/>
      <c r="P90" s="105"/>
      <c r="Q90" s="105"/>
      <c r="R90" s="104"/>
      <c r="S90" s="104"/>
      <c r="T90" s="104"/>
      <c r="U90" s="104"/>
      <c r="V90" s="104"/>
      <c r="W90" s="105"/>
      <c r="X90" s="105"/>
      <c r="Y90" s="104"/>
      <c r="Z90" s="104"/>
      <c r="AA90" s="104"/>
      <c r="AB90" s="104"/>
      <c r="AC90" s="104"/>
      <c r="AD90" s="105"/>
      <c r="AE90" s="105"/>
      <c r="AF90" s="104"/>
      <c r="AG90" s="104"/>
      <c r="AH90" s="104"/>
      <c r="AI90" s="104"/>
      <c r="AJ90" s="104"/>
      <c r="AK90" s="105"/>
      <c r="AL90" s="105"/>
      <c r="AM90" s="104"/>
      <c r="AN90" s="104"/>
      <c r="AO90" s="104"/>
      <c r="AP90" s="104"/>
      <c r="AQ90" s="104"/>
      <c r="AR90" s="105"/>
      <c r="AS90" s="106"/>
      <c r="AT90" s="107" t="n">
        <f aca="false">COUNTIF($N90:$AR90,"a")</f>
        <v>0</v>
      </c>
      <c r="AU90" s="107" t="n">
        <f aca="false">COUNTIF($N90:$AR90,"b")</f>
        <v>0</v>
      </c>
      <c r="AV90" s="107" t="n">
        <f aca="false">COUNTIF($N90:$AR90,"c")</f>
        <v>0</v>
      </c>
      <c r="AW90" s="107" t="n">
        <f aca="false">COUNTIF($N90:$AR90,"d")</f>
        <v>0</v>
      </c>
      <c r="AX90" s="107" t="n">
        <f aca="false">COUNTIF($N90:$AR90,"e")</f>
        <v>0</v>
      </c>
      <c r="AY90" s="107" t="n">
        <f aca="false">COUNTIF($N90:$AR90,"f")</f>
        <v>0</v>
      </c>
      <c r="AZ90" s="107" t="n">
        <f aca="false">COUNTIF($N90:$AR90,"g")</f>
        <v>0</v>
      </c>
      <c r="BA90" s="107" t="n">
        <f aca="false">COUNTIF($N90:$AR90,"h")</f>
        <v>0</v>
      </c>
      <c r="BB90" s="107" t="n">
        <f aca="false">COUNTIF($N90:$AR90,"i")</f>
        <v>0</v>
      </c>
      <c r="BC90" s="107" t="n">
        <f aca="false">COUNTIF($N90:$AR90,"j")</f>
        <v>0</v>
      </c>
      <c r="BD90" s="107" t="n">
        <f aca="false">COUNTIF($N90:$AR90,"k")</f>
        <v>0</v>
      </c>
      <c r="BE90" s="107" t="n">
        <f aca="false">COUNTIF($N90:$AR90,"l")</f>
        <v>0</v>
      </c>
      <c r="BF90" s="107" t="n">
        <f aca="false">COUNTIF($N90:$AR90,"m")</f>
        <v>0</v>
      </c>
      <c r="BG90" s="107" t="n">
        <f aca="false">COUNTIF($N90:$AR90,"n")</f>
        <v>0</v>
      </c>
      <c r="BH90" s="107" t="n">
        <f aca="false">COUNTIF($N90:$AR90,"o")</f>
        <v>0</v>
      </c>
      <c r="BI90" s="107" t="str">
        <f aca="false">IF(AT90&gt;0,($J90*AT90*$F$14),"0")</f>
        <v>0</v>
      </c>
      <c r="BJ90" s="107" t="str">
        <f aca="false">IF(AU90&gt;0,($J90*AU90*$F$15),"0")</f>
        <v>0</v>
      </c>
      <c r="BK90" s="107" t="str">
        <f aca="false">IF(AV90&gt;0,($J90*AV90*$F$16),"0")</f>
        <v>0</v>
      </c>
      <c r="BL90" s="107" t="str">
        <f aca="false">IF(AW90&gt;0,($J90*AW90*$F$17),"0")</f>
        <v>0</v>
      </c>
      <c r="BM90" s="107" t="str">
        <f aca="false">IF(AX90&gt;0,($J90*AX90*$F$17),"0")</f>
        <v>0</v>
      </c>
      <c r="BN90" s="107" t="str">
        <f aca="false">IF(AY90&gt;0,($J90*AY90*$F$19),"0")</f>
        <v>0</v>
      </c>
      <c r="BO90" s="107" t="str">
        <f aca="false">IF(AZ90&gt;0,($J90*AZ90*$F$20),"0")</f>
        <v>0</v>
      </c>
      <c r="BP90" s="107" t="str">
        <f aca="false">IF(BA90&gt;0,($J90*BA90*$F$21),"0")</f>
        <v>0</v>
      </c>
      <c r="BQ90" s="107" t="str">
        <f aca="false">IF(BB90&gt;0,($J90*BB90*$F$22),"0")</f>
        <v>0</v>
      </c>
      <c r="BR90" s="107" t="str">
        <f aca="false">IF(BC90&gt;0,($J90*BC90*$F$23),"0")</f>
        <v>0</v>
      </c>
      <c r="BS90" s="107" t="str">
        <f aca="false">IF(BD90&gt;0,($J90*BD90*$F$24),"0")</f>
        <v>0</v>
      </c>
      <c r="BT90" s="107" t="str">
        <f aca="false">IF(BE90&gt;0,($J90*BE90*$F$25),"0")</f>
        <v>0</v>
      </c>
      <c r="BU90" s="107" t="str">
        <f aca="false">IF(BF90&gt;0,($J90*BF90*$F$26),"0")</f>
        <v>0</v>
      </c>
      <c r="BV90" s="107" t="str">
        <f aca="false">IF(BG90&gt;0,($J90*BG90*$F$27),"0")</f>
        <v>0</v>
      </c>
      <c r="BW90" s="107" t="str">
        <f aca="false">IF(BH90&gt;0,($J90*BH90*$F$28),"0")</f>
        <v>0</v>
      </c>
    </row>
    <row r="91" customFormat="false" ht="20.1" hidden="false" customHeight="true" outlineLevel="0" collapsed="false">
      <c r="A91" s="108"/>
      <c r="B91" s="99" t="s">
        <v>125</v>
      </c>
      <c r="C91" s="99" t="n">
        <v>0.743055555555555</v>
      </c>
      <c r="D91" s="123" t="s">
        <v>241</v>
      </c>
      <c r="E91" s="123"/>
      <c r="F91" s="123"/>
      <c r="G91" s="123"/>
      <c r="H91" s="123"/>
      <c r="I91" s="124"/>
      <c r="J91" s="124"/>
      <c r="K91" s="102"/>
      <c r="L91" s="103"/>
      <c r="N91" s="104"/>
      <c r="O91" s="104"/>
      <c r="P91" s="105"/>
      <c r="Q91" s="105"/>
      <c r="R91" s="104"/>
      <c r="S91" s="104"/>
      <c r="T91" s="104"/>
      <c r="U91" s="104"/>
      <c r="V91" s="104"/>
      <c r="W91" s="105"/>
      <c r="X91" s="105"/>
      <c r="Y91" s="104"/>
      <c r="Z91" s="104"/>
      <c r="AA91" s="104"/>
      <c r="AB91" s="104"/>
      <c r="AC91" s="104"/>
      <c r="AD91" s="105"/>
      <c r="AE91" s="105"/>
      <c r="AF91" s="104"/>
      <c r="AG91" s="104"/>
      <c r="AH91" s="104"/>
      <c r="AI91" s="104"/>
      <c r="AJ91" s="104"/>
      <c r="AK91" s="105"/>
      <c r="AL91" s="105"/>
      <c r="AM91" s="104"/>
      <c r="AN91" s="104"/>
      <c r="AO91" s="104"/>
      <c r="AP91" s="104"/>
      <c r="AQ91" s="104"/>
      <c r="AR91" s="105"/>
      <c r="AS91" s="106"/>
      <c r="AT91" s="107" t="n">
        <f aca="false">COUNTIF($N91:$AR91,"a")</f>
        <v>0</v>
      </c>
      <c r="AU91" s="107" t="n">
        <f aca="false">COUNTIF($N91:$AR91,"b")</f>
        <v>0</v>
      </c>
      <c r="AV91" s="107" t="n">
        <f aca="false">COUNTIF($N91:$AR91,"c")</f>
        <v>0</v>
      </c>
      <c r="AW91" s="107" t="n">
        <f aca="false">COUNTIF($N91:$AR91,"d")</f>
        <v>0</v>
      </c>
      <c r="AX91" s="107" t="n">
        <f aca="false">COUNTIF($N91:$AR91,"e")</f>
        <v>0</v>
      </c>
      <c r="AY91" s="107" t="n">
        <f aca="false">COUNTIF($N91:$AR91,"f")</f>
        <v>0</v>
      </c>
      <c r="AZ91" s="107" t="n">
        <f aca="false">COUNTIF($N91:$AR91,"g")</f>
        <v>0</v>
      </c>
      <c r="BA91" s="107" t="n">
        <f aca="false">COUNTIF($N91:$AR91,"h")</f>
        <v>0</v>
      </c>
      <c r="BB91" s="107" t="n">
        <f aca="false">COUNTIF($N91:$AR91,"i")</f>
        <v>0</v>
      </c>
      <c r="BC91" s="107" t="n">
        <f aca="false">COUNTIF($N91:$AR91,"j")</f>
        <v>0</v>
      </c>
      <c r="BD91" s="107" t="n">
        <f aca="false">COUNTIF($N91:$AR91,"k")</f>
        <v>0</v>
      </c>
      <c r="BE91" s="107" t="n">
        <f aca="false">COUNTIF($N91:$AR91,"l")</f>
        <v>0</v>
      </c>
      <c r="BF91" s="107" t="n">
        <f aca="false">COUNTIF($N91:$AR91,"m")</f>
        <v>0</v>
      </c>
      <c r="BG91" s="107" t="n">
        <f aca="false">COUNTIF($N91:$AR91,"n")</f>
        <v>0</v>
      </c>
      <c r="BH91" s="107" t="n">
        <f aca="false">COUNTIF($N91:$AR91,"o")</f>
        <v>0</v>
      </c>
      <c r="BI91" s="107" t="str">
        <f aca="false">IF(AT91&gt;0,($J91*AT91*$F$14),"0")</f>
        <v>0</v>
      </c>
      <c r="BJ91" s="107" t="str">
        <f aca="false">IF(AU91&gt;0,($J91*AU91*$F$15),"0")</f>
        <v>0</v>
      </c>
      <c r="BK91" s="107" t="str">
        <f aca="false">IF(AV91&gt;0,($J91*AV91*$F$16),"0")</f>
        <v>0</v>
      </c>
      <c r="BL91" s="107" t="str">
        <f aca="false">IF(AW91&gt;0,($J91*AW91*$F$17),"0")</f>
        <v>0</v>
      </c>
      <c r="BM91" s="107" t="str">
        <f aca="false">IF(AX91&gt;0,($J91*AX91*$F$17),"0")</f>
        <v>0</v>
      </c>
      <c r="BN91" s="107" t="str">
        <f aca="false">IF(AY91&gt;0,($J91*AY91*$F$19),"0")</f>
        <v>0</v>
      </c>
      <c r="BO91" s="107" t="str">
        <f aca="false">IF(AZ91&gt;0,($J91*AZ91*$F$20),"0")</f>
        <v>0</v>
      </c>
      <c r="BP91" s="107" t="str">
        <f aca="false">IF(BA91&gt;0,($J91*BA91*$F$21),"0")</f>
        <v>0</v>
      </c>
      <c r="BQ91" s="107" t="str">
        <f aca="false">IF(BB91&gt;0,($J91*BB91*$F$22),"0")</f>
        <v>0</v>
      </c>
      <c r="BR91" s="107" t="str">
        <f aca="false">IF(BC91&gt;0,($J91*BC91*$F$23),"0")</f>
        <v>0</v>
      </c>
      <c r="BS91" s="107" t="str">
        <f aca="false">IF(BD91&gt;0,($J91*BD91*$F$24),"0")</f>
        <v>0</v>
      </c>
      <c r="BT91" s="107" t="str">
        <f aca="false">IF(BE91&gt;0,($J91*BE91*$F$25),"0")</f>
        <v>0</v>
      </c>
      <c r="BU91" s="107" t="str">
        <f aca="false">IF(BF91&gt;0,($J91*BF91*$F$26),"0")</f>
        <v>0</v>
      </c>
      <c r="BV91" s="107" t="str">
        <f aca="false">IF(BG91&gt;0,($J91*BG91*$F$27),"0")</f>
        <v>0</v>
      </c>
      <c r="BW91" s="107" t="str">
        <f aca="false">IF(BH91&gt;0,($J91*BH91*$F$28),"0")</f>
        <v>0</v>
      </c>
    </row>
    <row r="92" customFormat="false" ht="20.1" hidden="false" customHeight="true" outlineLevel="0" collapsed="false">
      <c r="A92" s="98"/>
      <c r="B92" s="109" t="s">
        <v>127</v>
      </c>
      <c r="C92" s="109" t="n">
        <v>0.756944444444444</v>
      </c>
      <c r="D92" s="126" t="s">
        <v>242</v>
      </c>
      <c r="E92" s="126" t="s">
        <v>243</v>
      </c>
      <c r="F92" s="126" t="s">
        <v>244</v>
      </c>
      <c r="G92" s="126" t="s">
        <v>245</v>
      </c>
      <c r="H92" s="126" t="s">
        <v>246</v>
      </c>
      <c r="I92" s="111" t="n">
        <v>123</v>
      </c>
      <c r="J92" s="111" t="n">
        <f aca="false">$I92*'Campaign Total'!$F$45</f>
        <v>98.4</v>
      </c>
      <c r="K92" s="102" t="n">
        <f aca="false">SUM(AT92:BH92)</f>
        <v>0</v>
      </c>
      <c r="L92" s="103" t="n">
        <f aca="false">SUM(BI92:BW92)</f>
        <v>0</v>
      </c>
      <c r="N92" s="121"/>
      <c r="O92" s="121"/>
      <c r="P92" s="105"/>
      <c r="Q92" s="105"/>
      <c r="R92" s="122"/>
      <c r="S92" s="122"/>
      <c r="T92" s="122"/>
      <c r="U92" s="121"/>
      <c r="V92" s="121"/>
      <c r="W92" s="105"/>
      <c r="X92" s="105"/>
      <c r="Y92" s="112"/>
      <c r="Z92" s="112"/>
      <c r="AA92" s="112"/>
      <c r="AB92" s="112"/>
      <c r="AC92" s="112"/>
      <c r="AD92" s="105"/>
      <c r="AE92" s="105"/>
      <c r="AF92" s="112"/>
      <c r="AG92" s="112"/>
      <c r="AH92" s="112"/>
      <c r="AI92" s="112"/>
      <c r="AJ92" s="112"/>
      <c r="AK92" s="105"/>
      <c r="AL92" s="105"/>
      <c r="AM92" s="112"/>
      <c r="AN92" s="112"/>
      <c r="AO92" s="112"/>
      <c r="AP92" s="112"/>
      <c r="AQ92" s="112"/>
      <c r="AR92" s="105"/>
      <c r="AS92" s="106"/>
      <c r="AT92" s="107" t="n">
        <f aca="false">COUNTIF($N92:$AR92,"a")</f>
        <v>0</v>
      </c>
      <c r="AU92" s="107" t="n">
        <f aca="false">COUNTIF($N92:$AR92,"b")</f>
        <v>0</v>
      </c>
      <c r="AV92" s="107" t="n">
        <f aca="false">COUNTIF($N92:$AR92,"c")</f>
        <v>0</v>
      </c>
      <c r="AW92" s="107" t="n">
        <f aca="false">COUNTIF($N92:$AR92,"d")</f>
        <v>0</v>
      </c>
      <c r="AX92" s="107" t="n">
        <f aca="false">COUNTIF($N92:$AR92,"e")</f>
        <v>0</v>
      </c>
      <c r="AY92" s="107" t="n">
        <f aca="false">COUNTIF($N92:$AR92,"f")</f>
        <v>0</v>
      </c>
      <c r="AZ92" s="107" t="n">
        <f aca="false">COUNTIF($N92:$AR92,"g")</f>
        <v>0</v>
      </c>
      <c r="BA92" s="107" t="n">
        <f aca="false">COUNTIF($N92:$AR92,"h")</f>
        <v>0</v>
      </c>
      <c r="BB92" s="107" t="n">
        <f aca="false">COUNTIF($N92:$AR92,"i")</f>
        <v>0</v>
      </c>
      <c r="BC92" s="107" t="n">
        <f aca="false">COUNTIF($N92:$AR92,"j")</f>
        <v>0</v>
      </c>
      <c r="BD92" s="107" t="n">
        <f aca="false">COUNTIF($N92:$AR92,"k")</f>
        <v>0</v>
      </c>
      <c r="BE92" s="107" t="n">
        <f aca="false">COUNTIF($N92:$AR92,"l")</f>
        <v>0</v>
      </c>
      <c r="BF92" s="107" t="n">
        <f aca="false">COUNTIF($N92:$AR92,"m")</f>
        <v>0</v>
      </c>
      <c r="BG92" s="107" t="n">
        <f aca="false">COUNTIF($N92:$AR92,"n")</f>
        <v>0</v>
      </c>
      <c r="BH92" s="107" t="n">
        <f aca="false">COUNTIF($N92:$AR92,"o")</f>
        <v>0</v>
      </c>
      <c r="BI92" s="107" t="str">
        <f aca="false">IF(AT92&gt;0,($J92*AT92*$F$14),"0")</f>
        <v>0</v>
      </c>
      <c r="BJ92" s="107" t="str">
        <f aca="false">IF(AU92&gt;0,($J92*AU92*$F$15),"0")</f>
        <v>0</v>
      </c>
      <c r="BK92" s="107" t="str">
        <f aca="false">IF(AV92&gt;0,($J92*AV92*$F$16),"0")</f>
        <v>0</v>
      </c>
      <c r="BL92" s="107" t="str">
        <f aca="false">IF(AW92&gt;0,($J92*AW92*$F$17),"0")</f>
        <v>0</v>
      </c>
      <c r="BM92" s="107" t="str">
        <f aca="false">IF(AX92&gt;0,($J92*AX92*$F$17),"0")</f>
        <v>0</v>
      </c>
      <c r="BN92" s="107" t="str">
        <f aca="false">IF(AY92&gt;0,($J92*AY92*$F$19),"0")</f>
        <v>0</v>
      </c>
      <c r="BO92" s="107" t="str">
        <f aca="false">IF(AZ92&gt;0,($J92*AZ92*$F$20),"0")</f>
        <v>0</v>
      </c>
      <c r="BP92" s="107" t="str">
        <f aca="false">IF(BA92&gt;0,($J92*BA92*$F$21),"0")</f>
        <v>0</v>
      </c>
      <c r="BQ92" s="107" t="str">
        <f aca="false">IF(BB92&gt;0,($J92*BB92*$F$22),"0")</f>
        <v>0</v>
      </c>
      <c r="BR92" s="107" t="str">
        <f aca="false">IF(BC92&gt;0,($J92*BC92*$F$23),"0")</f>
        <v>0</v>
      </c>
      <c r="BS92" s="107" t="str">
        <f aca="false">IF(BD92&gt;0,($J92*BD92*$F$24),"0")</f>
        <v>0</v>
      </c>
      <c r="BT92" s="107" t="str">
        <f aca="false">IF(BE92&gt;0,($J92*BE92*$F$25),"0")</f>
        <v>0</v>
      </c>
      <c r="BU92" s="107" t="str">
        <f aca="false">IF(BF92&gt;0,($J92*BF92*$F$26),"0")</f>
        <v>0</v>
      </c>
      <c r="BV92" s="107" t="str">
        <f aca="false">IF(BG92&gt;0,($J92*BG92*$F$27),"0")</f>
        <v>0</v>
      </c>
      <c r="BW92" s="107" t="str">
        <f aca="false">IF(BH92&gt;0,($J92*BH92*$F$28),"0")</f>
        <v>0</v>
      </c>
    </row>
    <row r="93" customFormat="false" ht="20.1" hidden="false" customHeight="true" outlineLevel="0" collapsed="false">
      <c r="A93" s="108"/>
      <c r="B93" s="99" t="s">
        <v>125</v>
      </c>
      <c r="C93" s="99" t="n">
        <v>0.759027777777778</v>
      </c>
      <c r="D93" s="123" t="s">
        <v>241</v>
      </c>
      <c r="E93" s="123"/>
      <c r="F93" s="123"/>
      <c r="G93" s="123"/>
      <c r="H93" s="123"/>
      <c r="I93" s="124"/>
      <c r="J93" s="124"/>
      <c r="K93" s="102"/>
      <c r="L93" s="103"/>
      <c r="N93" s="104"/>
      <c r="O93" s="104"/>
      <c r="P93" s="105"/>
      <c r="Q93" s="105"/>
      <c r="R93" s="104"/>
      <c r="S93" s="104"/>
      <c r="T93" s="104"/>
      <c r="U93" s="104"/>
      <c r="V93" s="104"/>
      <c r="W93" s="105"/>
      <c r="X93" s="105"/>
      <c r="Y93" s="104"/>
      <c r="Z93" s="104"/>
      <c r="AA93" s="104"/>
      <c r="AB93" s="104"/>
      <c r="AC93" s="104"/>
      <c r="AD93" s="105"/>
      <c r="AE93" s="105"/>
      <c r="AF93" s="104"/>
      <c r="AG93" s="104"/>
      <c r="AH93" s="104"/>
      <c r="AI93" s="104"/>
      <c r="AJ93" s="104"/>
      <c r="AK93" s="105"/>
      <c r="AL93" s="105"/>
      <c r="AM93" s="104"/>
      <c r="AN93" s="104"/>
      <c r="AO93" s="104"/>
      <c r="AP93" s="104"/>
      <c r="AQ93" s="104"/>
      <c r="AR93" s="105"/>
      <c r="AS93" s="106"/>
      <c r="AT93" s="107" t="n">
        <f aca="false">COUNTIF($N93:$AR93,"a")</f>
        <v>0</v>
      </c>
      <c r="AU93" s="107" t="n">
        <f aca="false">COUNTIF($N93:$AR93,"b")</f>
        <v>0</v>
      </c>
      <c r="AV93" s="107" t="n">
        <f aca="false">COUNTIF($N93:$AR93,"c")</f>
        <v>0</v>
      </c>
      <c r="AW93" s="107" t="n">
        <f aca="false">COUNTIF($N93:$AR93,"d")</f>
        <v>0</v>
      </c>
      <c r="AX93" s="107" t="n">
        <f aca="false">COUNTIF($N93:$AR93,"e")</f>
        <v>0</v>
      </c>
      <c r="AY93" s="107" t="n">
        <f aca="false">COUNTIF($N93:$AR93,"f")</f>
        <v>0</v>
      </c>
      <c r="AZ93" s="107" t="n">
        <f aca="false">COUNTIF($N93:$AR93,"g")</f>
        <v>0</v>
      </c>
      <c r="BA93" s="107" t="n">
        <f aca="false">COUNTIF($N93:$AR93,"h")</f>
        <v>0</v>
      </c>
      <c r="BB93" s="107" t="n">
        <f aca="false">COUNTIF($N93:$AR93,"i")</f>
        <v>0</v>
      </c>
      <c r="BC93" s="107" t="n">
        <f aca="false">COUNTIF($N93:$AR93,"j")</f>
        <v>0</v>
      </c>
      <c r="BD93" s="107" t="n">
        <f aca="false">COUNTIF($N93:$AR93,"k")</f>
        <v>0</v>
      </c>
      <c r="BE93" s="107" t="n">
        <f aca="false">COUNTIF($N93:$AR93,"l")</f>
        <v>0</v>
      </c>
      <c r="BF93" s="107" t="n">
        <f aca="false">COUNTIF($N93:$AR93,"m")</f>
        <v>0</v>
      </c>
      <c r="BG93" s="107" t="n">
        <f aca="false">COUNTIF($N93:$AR93,"n")</f>
        <v>0</v>
      </c>
      <c r="BH93" s="107" t="n">
        <f aca="false">COUNTIF($N93:$AR93,"o")</f>
        <v>0</v>
      </c>
      <c r="BI93" s="107" t="str">
        <f aca="false">IF(AT93&gt;0,($J93*AT93*$F$14),"0")</f>
        <v>0</v>
      </c>
      <c r="BJ93" s="107" t="str">
        <f aca="false">IF(AU93&gt;0,($J93*AU93*$F$15),"0")</f>
        <v>0</v>
      </c>
      <c r="BK93" s="107" t="str">
        <f aca="false">IF(AV93&gt;0,($J93*AV93*$F$16),"0")</f>
        <v>0</v>
      </c>
      <c r="BL93" s="107" t="str">
        <f aca="false">IF(AW93&gt;0,($J93*AW93*$F$17),"0")</f>
        <v>0</v>
      </c>
      <c r="BM93" s="107" t="str">
        <f aca="false">IF(AX93&gt;0,($J93*AX93*$F$17),"0")</f>
        <v>0</v>
      </c>
      <c r="BN93" s="107" t="str">
        <f aca="false">IF(AY93&gt;0,($J93*AY93*$F$19),"0")</f>
        <v>0</v>
      </c>
      <c r="BO93" s="107" t="str">
        <f aca="false">IF(AZ93&gt;0,($J93*AZ93*$F$20),"0")</f>
        <v>0</v>
      </c>
      <c r="BP93" s="107" t="str">
        <f aca="false">IF(BA93&gt;0,($J93*BA93*$F$21),"0")</f>
        <v>0</v>
      </c>
      <c r="BQ93" s="107" t="str">
        <f aca="false">IF(BB93&gt;0,($J93*BB93*$F$22),"0")</f>
        <v>0</v>
      </c>
      <c r="BR93" s="107" t="str">
        <f aca="false">IF(BC93&gt;0,($J93*BC93*$F$23),"0")</f>
        <v>0</v>
      </c>
      <c r="BS93" s="107" t="str">
        <f aca="false">IF(BD93&gt;0,($J93*BD93*$F$24),"0")</f>
        <v>0</v>
      </c>
      <c r="BT93" s="107" t="str">
        <f aca="false">IF(BE93&gt;0,($J93*BE93*$F$25),"0")</f>
        <v>0</v>
      </c>
      <c r="BU93" s="107" t="str">
        <f aca="false">IF(BF93&gt;0,($J93*BF93*$F$26),"0")</f>
        <v>0</v>
      </c>
      <c r="BV93" s="107" t="str">
        <f aca="false">IF(BG93&gt;0,($J93*BG93*$F$27),"0")</f>
        <v>0</v>
      </c>
      <c r="BW93" s="107" t="str">
        <f aca="false">IF(BH93&gt;0,($J93*BH93*$F$28),"0")</f>
        <v>0</v>
      </c>
    </row>
    <row r="94" customFormat="false" ht="20.1" hidden="false" customHeight="true" outlineLevel="0" collapsed="false">
      <c r="A94" s="98"/>
      <c r="B94" s="99" t="s">
        <v>125</v>
      </c>
      <c r="C94" s="99" t="n">
        <v>0.770833333333333</v>
      </c>
      <c r="D94" s="114" t="s">
        <v>247</v>
      </c>
      <c r="E94" s="114"/>
      <c r="F94" s="114"/>
      <c r="G94" s="114"/>
      <c r="H94" s="114"/>
      <c r="I94" s="124"/>
      <c r="J94" s="124"/>
      <c r="K94" s="102"/>
      <c r="L94" s="103"/>
      <c r="N94" s="104"/>
      <c r="O94" s="104"/>
      <c r="P94" s="105"/>
      <c r="Q94" s="105"/>
      <c r="R94" s="104"/>
      <c r="S94" s="104"/>
      <c r="T94" s="104"/>
      <c r="U94" s="104"/>
      <c r="V94" s="104"/>
      <c r="W94" s="105"/>
      <c r="X94" s="105"/>
      <c r="Y94" s="104"/>
      <c r="Z94" s="104"/>
      <c r="AA94" s="104"/>
      <c r="AB94" s="104"/>
      <c r="AC94" s="104"/>
      <c r="AD94" s="105"/>
      <c r="AE94" s="105"/>
      <c r="AF94" s="104"/>
      <c r="AG94" s="104"/>
      <c r="AH94" s="104"/>
      <c r="AI94" s="104"/>
      <c r="AJ94" s="104"/>
      <c r="AK94" s="105"/>
      <c r="AL94" s="105"/>
      <c r="AM94" s="104"/>
      <c r="AN94" s="104"/>
      <c r="AO94" s="104"/>
      <c r="AP94" s="104"/>
      <c r="AQ94" s="104"/>
      <c r="AR94" s="105"/>
      <c r="AS94" s="106"/>
      <c r="AT94" s="107" t="n">
        <f aca="false">COUNTIF($N94:$AR94,"a")</f>
        <v>0</v>
      </c>
      <c r="AU94" s="107" t="n">
        <f aca="false">COUNTIF($N94:$AR94,"b")</f>
        <v>0</v>
      </c>
      <c r="AV94" s="107" t="n">
        <f aca="false">COUNTIF($N94:$AR94,"c")</f>
        <v>0</v>
      </c>
      <c r="AW94" s="107" t="n">
        <f aca="false">COUNTIF($N94:$AR94,"d")</f>
        <v>0</v>
      </c>
      <c r="AX94" s="107" t="n">
        <f aca="false">COUNTIF($N94:$AR94,"e")</f>
        <v>0</v>
      </c>
      <c r="AY94" s="107" t="n">
        <f aca="false">COUNTIF($N94:$AR94,"f")</f>
        <v>0</v>
      </c>
      <c r="AZ94" s="107" t="n">
        <f aca="false">COUNTIF($N94:$AR94,"g")</f>
        <v>0</v>
      </c>
      <c r="BA94" s="107" t="n">
        <f aca="false">COUNTIF($N94:$AR94,"h")</f>
        <v>0</v>
      </c>
      <c r="BB94" s="107" t="n">
        <f aca="false">COUNTIF($N94:$AR94,"i")</f>
        <v>0</v>
      </c>
      <c r="BC94" s="107" t="n">
        <f aca="false">COUNTIF($N94:$AR94,"j")</f>
        <v>0</v>
      </c>
      <c r="BD94" s="107" t="n">
        <f aca="false">COUNTIF($N94:$AR94,"k")</f>
        <v>0</v>
      </c>
      <c r="BE94" s="107" t="n">
        <f aca="false">COUNTIF($N94:$AR94,"l")</f>
        <v>0</v>
      </c>
      <c r="BF94" s="107" t="n">
        <f aca="false">COUNTIF($N94:$AR94,"m")</f>
        <v>0</v>
      </c>
      <c r="BG94" s="107" t="n">
        <f aca="false">COUNTIF($N94:$AR94,"n")</f>
        <v>0</v>
      </c>
      <c r="BH94" s="107" t="n">
        <f aca="false">COUNTIF($N94:$AR94,"o")</f>
        <v>0</v>
      </c>
      <c r="BI94" s="107" t="str">
        <f aca="false">IF(AT94&gt;0,($J94*AT94*$F$14),"0")</f>
        <v>0</v>
      </c>
      <c r="BJ94" s="107" t="str">
        <f aca="false">IF(AU94&gt;0,($J94*AU94*$F$15),"0")</f>
        <v>0</v>
      </c>
      <c r="BK94" s="107" t="str">
        <f aca="false">IF(AV94&gt;0,($J94*AV94*$F$16),"0")</f>
        <v>0</v>
      </c>
      <c r="BL94" s="107" t="str">
        <f aca="false">IF(AW94&gt;0,($J94*AW94*$F$17),"0")</f>
        <v>0</v>
      </c>
      <c r="BM94" s="107" t="str">
        <f aca="false">IF(AX94&gt;0,($J94*AX94*$F$17),"0")</f>
        <v>0</v>
      </c>
      <c r="BN94" s="107" t="str">
        <f aca="false">IF(AY94&gt;0,($J94*AY94*$F$19),"0")</f>
        <v>0</v>
      </c>
      <c r="BO94" s="107" t="str">
        <f aca="false">IF(AZ94&gt;0,($J94*AZ94*$F$20),"0")</f>
        <v>0</v>
      </c>
      <c r="BP94" s="107" t="str">
        <f aca="false">IF(BA94&gt;0,($J94*BA94*$F$21),"0")</f>
        <v>0</v>
      </c>
      <c r="BQ94" s="107" t="str">
        <f aca="false">IF(BB94&gt;0,($J94*BB94*$F$22),"0")</f>
        <v>0</v>
      </c>
      <c r="BR94" s="107" t="str">
        <f aca="false">IF(BC94&gt;0,($J94*BC94*$F$23),"0")</f>
        <v>0</v>
      </c>
      <c r="BS94" s="107" t="str">
        <f aca="false">IF(BD94&gt;0,($J94*BD94*$F$24),"0")</f>
        <v>0</v>
      </c>
      <c r="BT94" s="107" t="str">
        <f aca="false">IF(BE94&gt;0,($J94*BE94*$F$25),"0")</f>
        <v>0</v>
      </c>
      <c r="BU94" s="107" t="str">
        <f aca="false">IF(BF94&gt;0,($J94*BF94*$F$26),"0")</f>
        <v>0</v>
      </c>
      <c r="BV94" s="107" t="str">
        <f aca="false">IF(BG94&gt;0,($J94*BG94*$F$27),"0")</f>
        <v>0</v>
      </c>
      <c r="BW94" s="107" t="str">
        <f aca="false">IF(BH94&gt;0,($J94*BH94*$F$28),"0")</f>
        <v>0</v>
      </c>
    </row>
    <row r="95" customFormat="false" ht="20.1" hidden="false" customHeight="true" outlineLevel="0" collapsed="false">
      <c r="A95" s="98"/>
      <c r="B95" s="109" t="s">
        <v>127</v>
      </c>
      <c r="C95" s="109" t="n">
        <v>0.798611111111111</v>
      </c>
      <c r="D95" s="126" t="s">
        <v>248</v>
      </c>
      <c r="E95" s="126" t="s">
        <v>249</v>
      </c>
      <c r="F95" s="126" t="s">
        <v>250</v>
      </c>
      <c r="G95" s="126" t="s">
        <v>251</v>
      </c>
      <c r="H95" s="126" t="s">
        <v>252</v>
      </c>
      <c r="I95" s="111" t="n">
        <v>150</v>
      </c>
      <c r="J95" s="111" t="n">
        <f aca="false">$I95*'Campaign Total'!$F$45</f>
        <v>120</v>
      </c>
      <c r="K95" s="102" t="n">
        <f aca="false">SUM(AT95:BH95)</f>
        <v>0</v>
      </c>
      <c r="L95" s="103" t="n">
        <f aca="false">SUM(BI95:BW95)</f>
        <v>0</v>
      </c>
      <c r="N95" s="121"/>
      <c r="O95" s="121"/>
      <c r="P95" s="105"/>
      <c r="Q95" s="105"/>
      <c r="R95" s="122"/>
      <c r="S95" s="122"/>
      <c r="T95" s="122"/>
      <c r="U95" s="121"/>
      <c r="V95" s="121"/>
      <c r="W95" s="105"/>
      <c r="X95" s="105"/>
      <c r="Y95" s="112"/>
      <c r="Z95" s="112"/>
      <c r="AA95" s="112"/>
      <c r="AB95" s="112"/>
      <c r="AC95" s="112"/>
      <c r="AD95" s="105"/>
      <c r="AE95" s="105"/>
      <c r="AF95" s="112"/>
      <c r="AG95" s="112"/>
      <c r="AH95" s="112"/>
      <c r="AI95" s="112"/>
      <c r="AJ95" s="112"/>
      <c r="AK95" s="105"/>
      <c r="AL95" s="105"/>
      <c r="AM95" s="112"/>
      <c r="AN95" s="112"/>
      <c r="AO95" s="112"/>
      <c r="AP95" s="112"/>
      <c r="AQ95" s="112"/>
      <c r="AR95" s="105"/>
      <c r="AS95" s="106"/>
      <c r="AT95" s="107" t="n">
        <f aca="false">COUNTIF($N95:$AR95,"a")</f>
        <v>0</v>
      </c>
      <c r="AU95" s="107" t="n">
        <f aca="false">COUNTIF($N95:$AR95,"b")</f>
        <v>0</v>
      </c>
      <c r="AV95" s="107" t="n">
        <f aca="false">COUNTIF($N95:$AR95,"c")</f>
        <v>0</v>
      </c>
      <c r="AW95" s="107" t="n">
        <f aca="false">COUNTIF($N95:$AR95,"d")</f>
        <v>0</v>
      </c>
      <c r="AX95" s="107" t="n">
        <f aca="false">COUNTIF($N95:$AR95,"e")</f>
        <v>0</v>
      </c>
      <c r="AY95" s="107" t="n">
        <f aca="false">COUNTIF($N95:$AR95,"f")</f>
        <v>0</v>
      </c>
      <c r="AZ95" s="107" t="n">
        <f aca="false">COUNTIF($N95:$AR95,"g")</f>
        <v>0</v>
      </c>
      <c r="BA95" s="107" t="n">
        <f aca="false">COUNTIF($N95:$AR95,"h")</f>
        <v>0</v>
      </c>
      <c r="BB95" s="107" t="n">
        <f aca="false">COUNTIF($N95:$AR95,"i")</f>
        <v>0</v>
      </c>
      <c r="BC95" s="107" t="n">
        <f aca="false">COUNTIF($N95:$AR95,"j")</f>
        <v>0</v>
      </c>
      <c r="BD95" s="107" t="n">
        <f aca="false">COUNTIF($N95:$AR95,"k")</f>
        <v>0</v>
      </c>
      <c r="BE95" s="107" t="n">
        <f aca="false">COUNTIF($N95:$AR95,"l")</f>
        <v>0</v>
      </c>
      <c r="BF95" s="107" t="n">
        <f aca="false">COUNTIF($N95:$AR95,"m")</f>
        <v>0</v>
      </c>
      <c r="BG95" s="107" t="n">
        <f aca="false">COUNTIF($N95:$AR95,"n")</f>
        <v>0</v>
      </c>
      <c r="BH95" s="107" t="n">
        <f aca="false">COUNTIF($N95:$AR95,"o")</f>
        <v>0</v>
      </c>
      <c r="BI95" s="107" t="str">
        <f aca="false">IF(AT95&gt;0,($J95*AT95*$F$14),"0")</f>
        <v>0</v>
      </c>
      <c r="BJ95" s="107" t="str">
        <f aca="false">IF(AU95&gt;0,($J95*AU95*$F$15),"0")</f>
        <v>0</v>
      </c>
      <c r="BK95" s="107" t="str">
        <f aca="false">IF(AV95&gt;0,($J95*AV95*$F$16),"0")</f>
        <v>0</v>
      </c>
      <c r="BL95" s="107" t="str">
        <f aca="false">IF(AW95&gt;0,($J95*AW95*$F$17),"0")</f>
        <v>0</v>
      </c>
      <c r="BM95" s="107" t="str">
        <f aca="false">IF(AX95&gt;0,($J95*AX95*$F$17),"0")</f>
        <v>0</v>
      </c>
      <c r="BN95" s="107" t="str">
        <f aca="false">IF(AY95&gt;0,($J95*AY95*$F$19),"0")</f>
        <v>0</v>
      </c>
      <c r="BO95" s="107" t="str">
        <f aca="false">IF(AZ95&gt;0,($J95*AZ95*$F$20),"0")</f>
        <v>0</v>
      </c>
      <c r="BP95" s="107" t="str">
        <f aca="false">IF(BA95&gt;0,($J95*BA95*$F$21),"0")</f>
        <v>0</v>
      </c>
      <c r="BQ95" s="107" t="str">
        <f aca="false">IF(BB95&gt;0,($J95*BB95*$F$22),"0")</f>
        <v>0</v>
      </c>
      <c r="BR95" s="107" t="str">
        <f aca="false">IF(BC95&gt;0,($J95*BC95*$F$23),"0")</f>
        <v>0</v>
      </c>
      <c r="BS95" s="107" t="str">
        <f aca="false">IF(BD95&gt;0,($J95*BD95*$F$24),"0")</f>
        <v>0</v>
      </c>
      <c r="BT95" s="107" t="str">
        <f aca="false">IF(BE95&gt;0,($J95*BE95*$F$25),"0")</f>
        <v>0</v>
      </c>
      <c r="BU95" s="107" t="str">
        <f aca="false">IF(BF95&gt;0,($J95*BF95*$F$26),"0")</f>
        <v>0</v>
      </c>
      <c r="BV95" s="107" t="str">
        <f aca="false">IF(BG95&gt;0,($J95*BG95*$F$27),"0")</f>
        <v>0</v>
      </c>
      <c r="BW95" s="107" t="str">
        <f aca="false">IF(BH95&gt;0,($J95*BH95*$F$28),"0")</f>
        <v>0</v>
      </c>
    </row>
    <row r="96" customFormat="false" ht="20.1" hidden="false" customHeight="true" outlineLevel="0" collapsed="false">
      <c r="A96" s="98"/>
      <c r="B96" s="99" t="s">
        <v>125</v>
      </c>
      <c r="C96" s="99" t="n">
        <v>0.800694444444444</v>
      </c>
      <c r="D96" s="114" t="s">
        <v>247</v>
      </c>
      <c r="E96" s="114"/>
      <c r="F96" s="114"/>
      <c r="G96" s="114"/>
      <c r="H96" s="114"/>
      <c r="I96" s="124"/>
      <c r="J96" s="124"/>
      <c r="K96" s="102"/>
      <c r="L96" s="103"/>
      <c r="N96" s="104"/>
      <c r="O96" s="104"/>
      <c r="P96" s="105"/>
      <c r="Q96" s="105"/>
      <c r="R96" s="104"/>
      <c r="S96" s="104"/>
      <c r="T96" s="104"/>
      <c r="U96" s="104"/>
      <c r="V96" s="104"/>
      <c r="W96" s="105"/>
      <c r="X96" s="105"/>
      <c r="Y96" s="104"/>
      <c r="Z96" s="104"/>
      <c r="AA96" s="104"/>
      <c r="AB96" s="104"/>
      <c r="AC96" s="104"/>
      <c r="AD96" s="105"/>
      <c r="AE96" s="105"/>
      <c r="AF96" s="104"/>
      <c r="AG96" s="104"/>
      <c r="AH96" s="104"/>
      <c r="AI96" s="104"/>
      <c r="AJ96" s="104"/>
      <c r="AK96" s="105"/>
      <c r="AL96" s="105"/>
      <c r="AM96" s="104"/>
      <c r="AN96" s="104"/>
      <c r="AO96" s="104"/>
      <c r="AP96" s="104"/>
      <c r="AQ96" s="104"/>
      <c r="AR96" s="105"/>
      <c r="AS96" s="106"/>
      <c r="AT96" s="107" t="n">
        <f aca="false">COUNTIF($N96:$AR96,"a")</f>
        <v>0</v>
      </c>
      <c r="AU96" s="107" t="n">
        <f aca="false">COUNTIF($N96:$AR96,"b")</f>
        <v>0</v>
      </c>
      <c r="AV96" s="107" t="n">
        <f aca="false">COUNTIF($N96:$AR96,"c")</f>
        <v>0</v>
      </c>
      <c r="AW96" s="107" t="n">
        <f aca="false">COUNTIF($N96:$AR96,"d")</f>
        <v>0</v>
      </c>
      <c r="AX96" s="107" t="n">
        <f aca="false">COUNTIF($N96:$AR96,"e")</f>
        <v>0</v>
      </c>
      <c r="AY96" s="107" t="n">
        <f aca="false">COUNTIF($N96:$AR96,"f")</f>
        <v>0</v>
      </c>
      <c r="AZ96" s="107" t="n">
        <f aca="false">COUNTIF($N96:$AR96,"g")</f>
        <v>0</v>
      </c>
      <c r="BA96" s="107" t="n">
        <f aca="false">COUNTIF($N96:$AR96,"h")</f>
        <v>0</v>
      </c>
      <c r="BB96" s="107" t="n">
        <f aca="false">COUNTIF($N96:$AR96,"i")</f>
        <v>0</v>
      </c>
      <c r="BC96" s="107" t="n">
        <f aca="false">COUNTIF($N96:$AR96,"j")</f>
        <v>0</v>
      </c>
      <c r="BD96" s="107" t="n">
        <f aca="false">COUNTIF($N96:$AR96,"k")</f>
        <v>0</v>
      </c>
      <c r="BE96" s="107" t="n">
        <f aca="false">COUNTIF($N96:$AR96,"l")</f>
        <v>0</v>
      </c>
      <c r="BF96" s="107" t="n">
        <f aca="false">COUNTIF($N96:$AR96,"m")</f>
        <v>0</v>
      </c>
      <c r="BG96" s="107" t="n">
        <f aca="false">COUNTIF($N96:$AR96,"n")</f>
        <v>0</v>
      </c>
      <c r="BH96" s="107" t="n">
        <f aca="false">COUNTIF($N96:$AR96,"o")</f>
        <v>0</v>
      </c>
      <c r="BI96" s="107" t="str">
        <f aca="false">IF(AT96&gt;0,($J96*AT96*$F$14),"0")</f>
        <v>0</v>
      </c>
      <c r="BJ96" s="107" t="str">
        <f aca="false">IF(AU96&gt;0,($J96*AU96*$F$15),"0")</f>
        <v>0</v>
      </c>
      <c r="BK96" s="107" t="str">
        <f aca="false">IF(AV96&gt;0,($J96*AV96*$F$16),"0")</f>
        <v>0</v>
      </c>
      <c r="BL96" s="107" t="str">
        <f aca="false">IF(AW96&gt;0,($J96*AW96*$F$17),"0")</f>
        <v>0</v>
      </c>
      <c r="BM96" s="107" t="str">
        <f aca="false">IF(AX96&gt;0,($J96*AX96*$F$17),"0")</f>
        <v>0</v>
      </c>
      <c r="BN96" s="107" t="str">
        <f aca="false">IF(AY96&gt;0,($J96*AY96*$F$19),"0")</f>
        <v>0</v>
      </c>
      <c r="BO96" s="107" t="str">
        <f aca="false">IF(AZ96&gt;0,($J96*AZ96*$F$20),"0")</f>
        <v>0</v>
      </c>
      <c r="BP96" s="107" t="str">
        <f aca="false">IF(BA96&gt;0,($J96*BA96*$F$21),"0")</f>
        <v>0</v>
      </c>
      <c r="BQ96" s="107" t="str">
        <f aca="false">IF(BB96&gt;0,($J96*BB96*$F$22),"0")</f>
        <v>0</v>
      </c>
      <c r="BR96" s="107" t="str">
        <f aca="false">IF(BC96&gt;0,($J96*BC96*$F$23),"0")</f>
        <v>0</v>
      </c>
      <c r="BS96" s="107" t="str">
        <f aca="false">IF(BD96&gt;0,($J96*BD96*$F$24),"0")</f>
        <v>0</v>
      </c>
      <c r="BT96" s="107" t="str">
        <f aca="false">IF(BE96&gt;0,($J96*BE96*$F$25),"0")</f>
        <v>0</v>
      </c>
      <c r="BU96" s="107" t="str">
        <f aca="false">IF(BF96&gt;0,($J96*BF96*$F$26),"0")</f>
        <v>0</v>
      </c>
      <c r="BV96" s="107" t="str">
        <f aca="false">IF(BG96&gt;0,($J96*BG96*$F$27),"0")</f>
        <v>0</v>
      </c>
      <c r="BW96" s="107" t="str">
        <f aca="false">IF(BH96&gt;0,($J96*BH96*$F$28),"0")</f>
        <v>0</v>
      </c>
    </row>
    <row r="97" customFormat="false" ht="20.1" hidden="false" customHeight="true" outlineLevel="0" collapsed="false">
      <c r="A97" s="98"/>
      <c r="B97" s="99" t="s">
        <v>125</v>
      </c>
      <c r="C97" s="99" t="n">
        <v>0.8125</v>
      </c>
      <c r="D97" s="114" t="s">
        <v>253</v>
      </c>
      <c r="E97" s="114"/>
      <c r="F97" s="114"/>
      <c r="G97" s="114"/>
      <c r="H97" s="114"/>
      <c r="I97" s="124"/>
      <c r="J97" s="124"/>
      <c r="K97" s="102"/>
      <c r="L97" s="103"/>
      <c r="N97" s="104"/>
      <c r="O97" s="104"/>
      <c r="P97" s="105"/>
      <c r="Q97" s="105"/>
      <c r="R97" s="104"/>
      <c r="S97" s="104"/>
      <c r="T97" s="104"/>
      <c r="U97" s="104"/>
      <c r="V97" s="104"/>
      <c r="W97" s="105"/>
      <c r="X97" s="105"/>
      <c r="Y97" s="104"/>
      <c r="Z97" s="104"/>
      <c r="AA97" s="104"/>
      <c r="AB97" s="104"/>
      <c r="AC97" s="104"/>
      <c r="AD97" s="105"/>
      <c r="AE97" s="105"/>
      <c r="AF97" s="104"/>
      <c r="AG97" s="104"/>
      <c r="AH97" s="104"/>
      <c r="AI97" s="104"/>
      <c r="AJ97" s="104"/>
      <c r="AK97" s="105"/>
      <c r="AL97" s="105"/>
      <c r="AM97" s="104"/>
      <c r="AN97" s="104"/>
      <c r="AO97" s="104"/>
      <c r="AP97" s="104"/>
      <c r="AQ97" s="104"/>
      <c r="AR97" s="105"/>
      <c r="AS97" s="106"/>
      <c r="AT97" s="107" t="n">
        <f aca="false">COUNTIF($N97:$AR97,"a")</f>
        <v>0</v>
      </c>
      <c r="AU97" s="107" t="n">
        <f aca="false">COUNTIF($N97:$AR97,"b")</f>
        <v>0</v>
      </c>
      <c r="AV97" s="107" t="n">
        <f aca="false">COUNTIF($N97:$AR97,"c")</f>
        <v>0</v>
      </c>
      <c r="AW97" s="107" t="n">
        <f aca="false">COUNTIF($N97:$AR97,"d")</f>
        <v>0</v>
      </c>
      <c r="AX97" s="107" t="n">
        <f aca="false">COUNTIF($N97:$AR97,"e")</f>
        <v>0</v>
      </c>
      <c r="AY97" s="107" t="n">
        <f aca="false">COUNTIF($N97:$AR97,"f")</f>
        <v>0</v>
      </c>
      <c r="AZ97" s="107" t="n">
        <f aca="false">COUNTIF($N97:$AR97,"g")</f>
        <v>0</v>
      </c>
      <c r="BA97" s="107" t="n">
        <f aca="false">COUNTIF($N97:$AR97,"h")</f>
        <v>0</v>
      </c>
      <c r="BB97" s="107" t="n">
        <f aca="false">COUNTIF($N97:$AR97,"i")</f>
        <v>0</v>
      </c>
      <c r="BC97" s="107" t="n">
        <f aca="false">COUNTIF($N97:$AR97,"j")</f>
        <v>0</v>
      </c>
      <c r="BD97" s="107" t="n">
        <f aca="false">COUNTIF($N97:$AR97,"k")</f>
        <v>0</v>
      </c>
      <c r="BE97" s="107" t="n">
        <f aca="false">COUNTIF($N97:$AR97,"l")</f>
        <v>0</v>
      </c>
      <c r="BF97" s="107" t="n">
        <f aca="false">COUNTIF($N97:$AR97,"m")</f>
        <v>0</v>
      </c>
      <c r="BG97" s="107" t="n">
        <f aca="false">COUNTIF($N97:$AR97,"n")</f>
        <v>0</v>
      </c>
      <c r="BH97" s="107" t="n">
        <f aca="false">COUNTIF($N97:$AR97,"o")</f>
        <v>0</v>
      </c>
      <c r="BI97" s="107" t="str">
        <f aca="false">IF(AT97&gt;0,($J97*AT97*$F$14),"0")</f>
        <v>0</v>
      </c>
      <c r="BJ97" s="107" t="str">
        <f aca="false">IF(AU97&gt;0,($J97*AU97*$F$15),"0")</f>
        <v>0</v>
      </c>
      <c r="BK97" s="107" t="str">
        <f aca="false">IF(AV97&gt;0,($J97*AV97*$F$16),"0")</f>
        <v>0</v>
      </c>
      <c r="BL97" s="107" t="str">
        <f aca="false">IF(AW97&gt;0,($J97*AW97*$F$17),"0")</f>
        <v>0</v>
      </c>
      <c r="BM97" s="107" t="str">
        <f aca="false">IF(AX97&gt;0,($J97*AX97*$F$17),"0")</f>
        <v>0</v>
      </c>
      <c r="BN97" s="107" t="str">
        <f aca="false">IF(AY97&gt;0,($J97*AY97*$F$19),"0")</f>
        <v>0</v>
      </c>
      <c r="BO97" s="107" t="str">
        <f aca="false">IF(AZ97&gt;0,($J97*AZ97*$F$20),"0")</f>
        <v>0</v>
      </c>
      <c r="BP97" s="107" t="str">
        <f aca="false">IF(BA97&gt;0,($J97*BA97*$F$21),"0")</f>
        <v>0</v>
      </c>
      <c r="BQ97" s="107" t="str">
        <f aca="false">IF(BB97&gt;0,($J97*BB97*$F$22),"0")</f>
        <v>0</v>
      </c>
      <c r="BR97" s="107" t="str">
        <f aca="false">IF(BC97&gt;0,($J97*BC97*$F$23),"0")</f>
        <v>0</v>
      </c>
      <c r="BS97" s="107" t="str">
        <f aca="false">IF(BD97&gt;0,($J97*BD97*$F$24),"0")</f>
        <v>0</v>
      </c>
      <c r="BT97" s="107" t="str">
        <f aca="false">IF(BE97&gt;0,($J97*BE97*$F$25),"0")</f>
        <v>0</v>
      </c>
      <c r="BU97" s="107" t="str">
        <f aca="false">IF(BF97&gt;0,($J97*BF97*$F$26),"0")</f>
        <v>0</v>
      </c>
      <c r="BV97" s="107" t="str">
        <f aca="false">IF(BG97&gt;0,($J97*BG97*$F$27),"0")</f>
        <v>0</v>
      </c>
      <c r="BW97" s="107" t="str">
        <f aca="false">IF(BH97&gt;0,($J97*BH97*$F$28),"0")</f>
        <v>0</v>
      </c>
    </row>
    <row r="98" customFormat="false" ht="20.1" hidden="false" customHeight="true" outlineLevel="0" collapsed="false">
      <c r="A98" s="108"/>
      <c r="B98" s="109" t="s">
        <v>127</v>
      </c>
      <c r="C98" s="109" t="n">
        <v>0.826388888888889</v>
      </c>
      <c r="D98" s="126" t="s">
        <v>254</v>
      </c>
      <c r="E98" s="126" t="s">
        <v>255</v>
      </c>
      <c r="F98" s="126" t="s">
        <v>256</v>
      </c>
      <c r="G98" s="126" t="s">
        <v>257</v>
      </c>
      <c r="H98" s="126" t="s">
        <v>258</v>
      </c>
      <c r="I98" s="111" t="n">
        <v>185</v>
      </c>
      <c r="J98" s="111" t="n">
        <f aca="false">$I98*'Campaign Total'!$F$45</f>
        <v>148</v>
      </c>
      <c r="K98" s="102" t="n">
        <f aca="false">SUM(AT98:BH98)</f>
        <v>0</v>
      </c>
      <c r="L98" s="103" t="n">
        <f aca="false">SUM(BI98:BW98)</f>
        <v>0</v>
      </c>
      <c r="N98" s="121"/>
      <c r="O98" s="121"/>
      <c r="P98" s="105"/>
      <c r="Q98" s="105"/>
      <c r="R98" s="122"/>
      <c r="S98" s="122"/>
      <c r="T98" s="122"/>
      <c r="U98" s="121"/>
      <c r="V98" s="121"/>
      <c r="W98" s="105"/>
      <c r="X98" s="105"/>
      <c r="Y98" s="112"/>
      <c r="Z98" s="112"/>
      <c r="AA98" s="112"/>
      <c r="AB98" s="112"/>
      <c r="AC98" s="112"/>
      <c r="AD98" s="105"/>
      <c r="AE98" s="105"/>
      <c r="AF98" s="112"/>
      <c r="AG98" s="112"/>
      <c r="AH98" s="112"/>
      <c r="AI98" s="112"/>
      <c r="AJ98" s="112"/>
      <c r="AK98" s="105"/>
      <c r="AL98" s="105"/>
      <c r="AM98" s="112"/>
      <c r="AN98" s="112"/>
      <c r="AO98" s="112"/>
      <c r="AP98" s="112"/>
      <c r="AQ98" s="112"/>
      <c r="AR98" s="105"/>
      <c r="AS98" s="106"/>
      <c r="AT98" s="107" t="n">
        <f aca="false">COUNTIF($N98:$AR98,"a")</f>
        <v>0</v>
      </c>
      <c r="AU98" s="107" t="n">
        <f aca="false">COUNTIF($N98:$AR98,"b")</f>
        <v>0</v>
      </c>
      <c r="AV98" s="107" t="n">
        <f aca="false">COUNTIF($N98:$AR98,"c")</f>
        <v>0</v>
      </c>
      <c r="AW98" s="107" t="n">
        <f aca="false">COUNTIF($N98:$AR98,"d")</f>
        <v>0</v>
      </c>
      <c r="AX98" s="107" t="n">
        <f aca="false">COUNTIF($N98:$AR98,"e")</f>
        <v>0</v>
      </c>
      <c r="AY98" s="107" t="n">
        <f aca="false">COUNTIF($N98:$AR98,"f")</f>
        <v>0</v>
      </c>
      <c r="AZ98" s="107" t="n">
        <f aca="false">COUNTIF($N98:$AR98,"g")</f>
        <v>0</v>
      </c>
      <c r="BA98" s="107" t="n">
        <f aca="false">COUNTIF($N98:$AR98,"h")</f>
        <v>0</v>
      </c>
      <c r="BB98" s="107" t="n">
        <f aca="false">COUNTIF($N98:$AR98,"i")</f>
        <v>0</v>
      </c>
      <c r="BC98" s="107" t="n">
        <f aca="false">COUNTIF($N98:$AR98,"j")</f>
        <v>0</v>
      </c>
      <c r="BD98" s="107" t="n">
        <f aca="false">COUNTIF($N98:$AR98,"k")</f>
        <v>0</v>
      </c>
      <c r="BE98" s="107" t="n">
        <f aca="false">COUNTIF($N98:$AR98,"l")</f>
        <v>0</v>
      </c>
      <c r="BF98" s="107" t="n">
        <f aca="false">COUNTIF($N98:$AR98,"m")</f>
        <v>0</v>
      </c>
      <c r="BG98" s="107" t="n">
        <f aca="false">COUNTIF($N98:$AR98,"n")</f>
        <v>0</v>
      </c>
      <c r="BH98" s="107" t="n">
        <f aca="false">COUNTIF($N98:$AR98,"o")</f>
        <v>0</v>
      </c>
      <c r="BI98" s="107" t="str">
        <f aca="false">IF(AT98&gt;0,($J98*AT98*$F$14),"0")</f>
        <v>0</v>
      </c>
      <c r="BJ98" s="107" t="str">
        <f aca="false">IF(AU98&gt;0,($J98*AU98*$F$15),"0")</f>
        <v>0</v>
      </c>
      <c r="BK98" s="107" t="str">
        <f aca="false">IF(AV98&gt;0,($J98*AV98*$F$16),"0")</f>
        <v>0</v>
      </c>
      <c r="BL98" s="107" t="str">
        <f aca="false">IF(AW98&gt;0,($J98*AW98*$F$17),"0")</f>
        <v>0</v>
      </c>
      <c r="BM98" s="107" t="str">
        <f aca="false">IF(AX98&gt;0,($J98*AX98*$F$17),"0")</f>
        <v>0</v>
      </c>
      <c r="BN98" s="107" t="str">
        <f aca="false">IF(AY98&gt;0,($J98*AY98*$F$19),"0")</f>
        <v>0</v>
      </c>
      <c r="BO98" s="107" t="str">
        <f aca="false">IF(AZ98&gt;0,($J98*AZ98*$F$20),"0")</f>
        <v>0</v>
      </c>
      <c r="BP98" s="107" t="str">
        <f aca="false">IF(BA98&gt;0,($J98*BA98*$F$21),"0")</f>
        <v>0</v>
      </c>
      <c r="BQ98" s="107" t="str">
        <f aca="false">IF(BB98&gt;0,($J98*BB98*$F$22),"0")</f>
        <v>0</v>
      </c>
      <c r="BR98" s="107" t="str">
        <f aca="false">IF(BC98&gt;0,($J98*BC98*$F$23),"0")</f>
        <v>0</v>
      </c>
      <c r="BS98" s="107" t="str">
        <f aca="false">IF(BD98&gt;0,($J98*BD98*$F$24),"0")</f>
        <v>0</v>
      </c>
      <c r="BT98" s="107" t="str">
        <f aca="false">IF(BE98&gt;0,($J98*BE98*$F$25),"0")</f>
        <v>0</v>
      </c>
      <c r="BU98" s="107" t="str">
        <f aca="false">IF(BF98&gt;0,($J98*BF98*$F$26),"0")</f>
        <v>0</v>
      </c>
      <c r="BV98" s="107" t="str">
        <f aca="false">IF(BG98&gt;0,($J98*BG98*$F$27),"0")</f>
        <v>0</v>
      </c>
      <c r="BW98" s="107" t="str">
        <f aca="false">IF(BH98&gt;0,($J98*BH98*$F$28),"0")</f>
        <v>0</v>
      </c>
    </row>
    <row r="99" customFormat="false" ht="20.1" hidden="false" customHeight="true" outlineLevel="0" collapsed="false">
      <c r="A99" s="98"/>
      <c r="B99" s="99" t="s">
        <v>125</v>
      </c>
      <c r="C99" s="99" t="n">
        <v>0.828472222222222</v>
      </c>
      <c r="D99" s="114" t="s">
        <v>253</v>
      </c>
      <c r="E99" s="114"/>
      <c r="F99" s="114"/>
      <c r="G99" s="114"/>
      <c r="H99" s="114"/>
      <c r="I99" s="124"/>
      <c r="J99" s="124"/>
      <c r="K99" s="102"/>
      <c r="L99" s="103"/>
      <c r="N99" s="104"/>
      <c r="O99" s="104"/>
      <c r="P99" s="105"/>
      <c r="Q99" s="105"/>
      <c r="R99" s="104"/>
      <c r="S99" s="104"/>
      <c r="T99" s="104"/>
      <c r="U99" s="104"/>
      <c r="V99" s="104"/>
      <c r="W99" s="105"/>
      <c r="X99" s="105"/>
      <c r="Y99" s="104"/>
      <c r="Z99" s="104"/>
      <c r="AA99" s="104"/>
      <c r="AB99" s="104"/>
      <c r="AC99" s="104"/>
      <c r="AD99" s="105"/>
      <c r="AE99" s="105"/>
      <c r="AF99" s="104"/>
      <c r="AG99" s="104"/>
      <c r="AH99" s="104"/>
      <c r="AI99" s="104"/>
      <c r="AJ99" s="104"/>
      <c r="AK99" s="105"/>
      <c r="AL99" s="105"/>
      <c r="AM99" s="104"/>
      <c r="AN99" s="104"/>
      <c r="AO99" s="104"/>
      <c r="AP99" s="104"/>
      <c r="AQ99" s="104"/>
      <c r="AR99" s="105"/>
      <c r="AS99" s="106"/>
      <c r="AT99" s="107" t="n">
        <f aca="false">COUNTIF($N99:$AR99,"a")</f>
        <v>0</v>
      </c>
      <c r="AU99" s="107" t="n">
        <f aca="false">COUNTIF($N99:$AR99,"b")</f>
        <v>0</v>
      </c>
      <c r="AV99" s="107" t="n">
        <f aca="false">COUNTIF($N99:$AR99,"c")</f>
        <v>0</v>
      </c>
      <c r="AW99" s="107" t="n">
        <f aca="false">COUNTIF($N99:$AR99,"d")</f>
        <v>0</v>
      </c>
      <c r="AX99" s="107" t="n">
        <f aca="false">COUNTIF($N99:$AR99,"e")</f>
        <v>0</v>
      </c>
      <c r="AY99" s="107" t="n">
        <f aca="false">COUNTIF($N99:$AR99,"f")</f>
        <v>0</v>
      </c>
      <c r="AZ99" s="107" t="n">
        <f aca="false">COUNTIF($N99:$AR99,"g")</f>
        <v>0</v>
      </c>
      <c r="BA99" s="107" t="n">
        <f aca="false">COUNTIF($N99:$AR99,"h")</f>
        <v>0</v>
      </c>
      <c r="BB99" s="107" t="n">
        <f aca="false">COUNTIF($N99:$AR99,"i")</f>
        <v>0</v>
      </c>
      <c r="BC99" s="107" t="n">
        <f aca="false">COUNTIF($N99:$AR99,"j")</f>
        <v>0</v>
      </c>
      <c r="BD99" s="107" t="n">
        <f aca="false">COUNTIF($N99:$AR99,"k")</f>
        <v>0</v>
      </c>
      <c r="BE99" s="107" t="n">
        <f aca="false">COUNTIF($N99:$AR99,"l")</f>
        <v>0</v>
      </c>
      <c r="BF99" s="107" t="n">
        <f aca="false">COUNTIF($N99:$AR99,"m")</f>
        <v>0</v>
      </c>
      <c r="BG99" s="107" t="n">
        <f aca="false">COUNTIF($N99:$AR99,"n")</f>
        <v>0</v>
      </c>
      <c r="BH99" s="107" t="n">
        <f aca="false">COUNTIF($N99:$AR99,"o")</f>
        <v>0</v>
      </c>
      <c r="BI99" s="107" t="str">
        <f aca="false">IF(AT99&gt;0,($J99*AT99*$F$14),"0")</f>
        <v>0</v>
      </c>
      <c r="BJ99" s="107" t="str">
        <f aca="false">IF(AU99&gt;0,($J99*AU99*$F$15),"0")</f>
        <v>0</v>
      </c>
      <c r="BK99" s="107" t="str">
        <f aca="false">IF(AV99&gt;0,($J99*AV99*$F$16),"0")</f>
        <v>0</v>
      </c>
      <c r="BL99" s="107" t="str">
        <f aca="false">IF(AW99&gt;0,($J99*AW99*$F$17),"0")</f>
        <v>0</v>
      </c>
      <c r="BM99" s="107" t="str">
        <f aca="false">IF(AX99&gt;0,($J99*AX99*$F$17),"0")</f>
        <v>0</v>
      </c>
      <c r="BN99" s="107" t="str">
        <f aca="false">IF(AY99&gt;0,($J99*AY99*$F$19),"0")</f>
        <v>0</v>
      </c>
      <c r="BO99" s="107" t="str">
        <f aca="false">IF(AZ99&gt;0,($J99*AZ99*$F$20),"0")</f>
        <v>0</v>
      </c>
      <c r="BP99" s="107" t="str">
        <f aca="false">IF(BA99&gt;0,($J99*BA99*$F$21),"0")</f>
        <v>0</v>
      </c>
      <c r="BQ99" s="107" t="str">
        <f aca="false">IF(BB99&gt;0,($J99*BB99*$F$22),"0")</f>
        <v>0</v>
      </c>
      <c r="BR99" s="107" t="str">
        <f aca="false">IF(BC99&gt;0,($J99*BC99*$F$23),"0")</f>
        <v>0</v>
      </c>
      <c r="BS99" s="107" t="str">
        <f aca="false">IF(BD99&gt;0,($J99*BD99*$F$24),"0")</f>
        <v>0</v>
      </c>
      <c r="BT99" s="107" t="str">
        <f aca="false">IF(BE99&gt;0,($J99*BE99*$F$25),"0")</f>
        <v>0</v>
      </c>
      <c r="BU99" s="107" t="str">
        <f aca="false">IF(BF99&gt;0,($J99*BF99*$F$26),"0")</f>
        <v>0</v>
      </c>
      <c r="BV99" s="107" t="str">
        <f aca="false">IF(BG99&gt;0,($J99*BG99*$F$27),"0")</f>
        <v>0</v>
      </c>
      <c r="BW99" s="107" t="str">
        <f aca="false">IF(BH99&gt;0,($J99*BH99*$F$28),"0")</f>
        <v>0</v>
      </c>
    </row>
    <row r="100" customFormat="false" ht="20.1" hidden="false" customHeight="true" outlineLevel="0" collapsed="false">
      <c r="A100" s="98"/>
      <c r="B100" s="109" t="s">
        <v>127</v>
      </c>
      <c r="C100" s="109" t="n">
        <v>0.847222222222222</v>
      </c>
      <c r="D100" s="110" t="s">
        <v>259</v>
      </c>
      <c r="E100" s="110" t="s">
        <v>260</v>
      </c>
      <c r="F100" s="110" t="s">
        <v>261</v>
      </c>
      <c r="G100" s="110" t="s">
        <v>262</v>
      </c>
      <c r="H100" s="110" t="s">
        <v>263</v>
      </c>
      <c r="I100" s="111" t="n">
        <v>203</v>
      </c>
      <c r="J100" s="111" t="n">
        <f aca="false">$I100*'Campaign Total'!$F$45</f>
        <v>162.4</v>
      </c>
      <c r="K100" s="102" t="n">
        <f aca="false">SUM(AT100:BH100)</f>
        <v>0</v>
      </c>
      <c r="L100" s="103" t="n">
        <f aca="false">SUM(BI100:BW100)</f>
        <v>0</v>
      </c>
      <c r="N100" s="112"/>
      <c r="O100" s="112"/>
      <c r="P100" s="105"/>
      <c r="Q100" s="105"/>
      <c r="R100" s="112"/>
      <c r="S100" s="112"/>
      <c r="T100" s="112"/>
      <c r="U100" s="112"/>
      <c r="V100" s="112"/>
      <c r="W100" s="105"/>
      <c r="X100" s="105"/>
      <c r="Y100" s="112"/>
      <c r="Z100" s="112"/>
      <c r="AA100" s="112"/>
      <c r="AB100" s="112"/>
      <c r="AC100" s="112"/>
      <c r="AD100" s="128"/>
      <c r="AE100" s="128"/>
      <c r="AF100" s="112"/>
      <c r="AG100" s="112"/>
      <c r="AH100" s="112"/>
      <c r="AI100" s="112"/>
      <c r="AJ100" s="112"/>
      <c r="AK100" s="128"/>
      <c r="AL100" s="128"/>
      <c r="AM100" s="112"/>
      <c r="AN100" s="112"/>
      <c r="AO100" s="112"/>
      <c r="AP100" s="112"/>
      <c r="AQ100" s="112"/>
      <c r="AR100" s="128"/>
      <c r="AT100" s="107" t="n">
        <f aca="false">COUNTIF($N100:$AR100,"a")</f>
        <v>0</v>
      </c>
      <c r="AU100" s="107" t="n">
        <f aca="false">COUNTIF($N100:$AR100,"b")</f>
        <v>0</v>
      </c>
      <c r="AV100" s="107" t="n">
        <f aca="false">COUNTIF($N100:$AR100,"c")</f>
        <v>0</v>
      </c>
      <c r="AW100" s="107" t="n">
        <f aca="false">COUNTIF($N100:$AR100,"d")</f>
        <v>0</v>
      </c>
      <c r="AX100" s="107" t="n">
        <f aca="false">COUNTIF($N100:$AR100,"e")</f>
        <v>0</v>
      </c>
      <c r="AY100" s="107" t="n">
        <f aca="false">COUNTIF($N100:$AR100,"f")</f>
        <v>0</v>
      </c>
      <c r="AZ100" s="107" t="n">
        <f aca="false">COUNTIF($N100:$AR100,"g")</f>
        <v>0</v>
      </c>
      <c r="BA100" s="107" t="n">
        <f aca="false">COUNTIF($N100:$AR100,"h")</f>
        <v>0</v>
      </c>
      <c r="BB100" s="107" t="n">
        <f aca="false">COUNTIF($N100:$AR100,"i")</f>
        <v>0</v>
      </c>
      <c r="BC100" s="107" t="n">
        <f aca="false">COUNTIF($N100:$AR100,"j")</f>
        <v>0</v>
      </c>
      <c r="BD100" s="107" t="n">
        <f aca="false">COUNTIF($N100:$AR100,"k")</f>
        <v>0</v>
      </c>
      <c r="BE100" s="107" t="n">
        <f aca="false">COUNTIF($N100:$AR100,"l")</f>
        <v>0</v>
      </c>
      <c r="BF100" s="107" t="n">
        <f aca="false">COUNTIF($N100:$AR100,"m")</f>
        <v>0</v>
      </c>
      <c r="BG100" s="107" t="n">
        <f aca="false">COUNTIF($N100:$AR100,"n")</f>
        <v>0</v>
      </c>
      <c r="BH100" s="107" t="n">
        <f aca="false">COUNTIF($N100:$AR100,"o")</f>
        <v>0</v>
      </c>
      <c r="BI100" s="107" t="str">
        <f aca="false">IF(AT100&gt;0,($J100*AT100*$F$14),"0")</f>
        <v>0</v>
      </c>
      <c r="BJ100" s="107" t="str">
        <f aca="false">IF(AU100&gt;0,($J100*AU100*$F$15),"0")</f>
        <v>0</v>
      </c>
      <c r="BK100" s="107" t="str">
        <f aca="false">IF(AV100&gt;0,($J100*AV100*$F$16),"0")</f>
        <v>0</v>
      </c>
      <c r="BL100" s="107" t="str">
        <f aca="false">IF(AW100&gt;0,($J100*AW100*$F$17),"0")</f>
        <v>0</v>
      </c>
      <c r="BM100" s="107" t="str">
        <f aca="false">IF(AX100&gt;0,($J100*AX100*$F$17),"0")</f>
        <v>0</v>
      </c>
      <c r="BN100" s="107" t="str">
        <f aca="false">IF(AY100&gt;0,($J100*AY100*$F$19),"0")</f>
        <v>0</v>
      </c>
      <c r="BO100" s="107" t="str">
        <f aca="false">IF(AZ100&gt;0,($J100*AZ100*$F$20),"0")</f>
        <v>0</v>
      </c>
      <c r="BP100" s="107" t="str">
        <f aca="false">IF(BA100&gt;0,($J100*BA100*$F$21),"0")</f>
        <v>0</v>
      </c>
      <c r="BQ100" s="107" t="str">
        <f aca="false">IF(BB100&gt;0,($J100*BB100*$F$22),"0")</f>
        <v>0</v>
      </c>
      <c r="BR100" s="107" t="str">
        <f aca="false">IF(BC100&gt;0,($J100*BC100*$F$23),"0")</f>
        <v>0</v>
      </c>
      <c r="BS100" s="107" t="str">
        <f aca="false">IF(BD100&gt;0,($J100*BD100*$F$24),"0")</f>
        <v>0</v>
      </c>
      <c r="BT100" s="107" t="str">
        <f aca="false">IF(BE100&gt;0,($J100*BE100*$F$25),"0")</f>
        <v>0</v>
      </c>
      <c r="BU100" s="107" t="str">
        <f aca="false">IF(BF100&gt;0,($J100*BF100*$F$26),"0")</f>
        <v>0</v>
      </c>
      <c r="BV100" s="107" t="str">
        <f aca="false">IF(BG100&gt;0,($J100*BG100*$F$27),"0")</f>
        <v>0</v>
      </c>
      <c r="BW100" s="107" t="str">
        <f aca="false">IF(BH100&gt;0,($J100*BH100*$F$28),"0")</f>
        <v>0</v>
      </c>
    </row>
    <row r="101" customFormat="false" ht="20.1" hidden="false" customHeight="true" outlineLevel="0" collapsed="false">
      <c r="A101" s="98"/>
      <c r="B101" s="99" t="s">
        <v>125</v>
      </c>
      <c r="C101" s="99" t="n">
        <v>0.849305555555556</v>
      </c>
      <c r="D101" s="114" t="s">
        <v>253</v>
      </c>
      <c r="E101" s="114"/>
      <c r="F101" s="114"/>
      <c r="G101" s="114"/>
      <c r="H101" s="114"/>
      <c r="I101" s="124"/>
      <c r="J101" s="124"/>
      <c r="K101" s="102"/>
      <c r="L101" s="103"/>
      <c r="N101" s="104"/>
      <c r="O101" s="104"/>
      <c r="P101" s="105"/>
      <c r="Q101" s="105"/>
      <c r="R101" s="104"/>
      <c r="S101" s="104"/>
      <c r="T101" s="104"/>
      <c r="U101" s="104"/>
      <c r="V101" s="104"/>
      <c r="W101" s="105"/>
      <c r="X101" s="105"/>
      <c r="Y101" s="104"/>
      <c r="Z101" s="104"/>
      <c r="AA101" s="104"/>
      <c r="AB101" s="104"/>
      <c r="AC101" s="104"/>
      <c r="AD101" s="105"/>
      <c r="AE101" s="105"/>
      <c r="AF101" s="104"/>
      <c r="AG101" s="104"/>
      <c r="AH101" s="104"/>
      <c r="AI101" s="104"/>
      <c r="AJ101" s="104"/>
      <c r="AK101" s="105"/>
      <c r="AL101" s="105"/>
      <c r="AM101" s="104"/>
      <c r="AN101" s="104"/>
      <c r="AO101" s="104"/>
      <c r="AP101" s="104"/>
      <c r="AQ101" s="104"/>
      <c r="AR101" s="105"/>
      <c r="AS101" s="106"/>
      <c r="AT101" s="107" t="n">
        <f aca="false">COUNTIF($N101:$AR101,"a")</f>
        <v>0</v>
      </c>
      <c r="AU101" s="107" t="n">
        <f aca="false">COUNTIF($N101:$AR101,"b")</f>
        <v>0</v>
      </c>
      <c r="AV101" s="107" t="n">
        <f aca="false">COUNTIF($N101:$AR101,"c")</f>
        <v>0</v>
      </c>
      <c r="AW101" s="107" t="n">
        <f aca="false">COUNTIF($N101:$AR101,"d")</f>
        <v>0</v>
      </c>
      <c r="AX101" s="107" t="n">
        <f aca="false">COUNTIF($N101:$AR101,"e")</f>
        <v>0</v>
      </c>
      <c r="AY101" s="107" t="n">
        <f aca="false">COUNTIF($N101:$AR101,"f")</f>
        <v>0</v>
      </c>
      <c r="AZ101" s="107" t="n">
        <f aca="false">COUNTIF($N101:$AR101,"g")</f>
        <v>0</v>
      </c>
      <c r="BA101" s="107" t="n">
        <f aca="false">COUNTIF($N101:$AR101,"h")</f>
        <v>0</v>
      </c>
      <c r="BB101" s="107" t="n">
        <f aca="false">COUNTIF($N101:$AR101,"i")</f>
        <v>0</v>
      </c>
      <c r="BC101" s="107" t="n">
        <f aca="false">COUNTIF($N101:$AR101,"j")</f>
        <v>0</v>
      </c>
      <c r="BD101" s="107" t="n">
        <f aca="false">COUNTIF($N101:$AR101,"k")</f>
        <v>0</v>
      </c>
      <c r="BE101" s="107" t="n">
        <f aca="false">COUNTIF($N101:$AR101,"l")</f>
        <v>0</v>
      </c>
      <c r="BF101" s="107" t="n">
        <f aca="false">COUNTIF($N101:$AR101,"m")</f>
        <v>0</v>
      </c>
      <c r="BG101" s="107" t="n">
        <f aca="false">COUNTIF($N101:$AR101,"n")</f>
        <v>0</v>
      </c>
      <c r="BH101" s="107" t="n">
        <f aca="false">COUNTIF($N101:$AR101,"o")</f>
        <v>0</v>
      </c>
      <c r="BI101" s="107" t="str">
        <f aca="false">IF(AT101&gt;0,($J101*AT101*$F$14),"0")</f>
        <v>0</v>
      </c>
      <c r="BJ101" s="107" t="str">
        <f aca="false">IF(AU101&gt;0,($J101*AU101*$F$15),"0")</f>
        <v>0</v>
      </c>
      <c r="BK101" s="107" t="str">
        <f aca="false">IF(AV101&gt;0,($J101*AV101*$F$16),"0")</f>
        <v>0</v>
      </c>
      <c r="BL101" s="107" t="str">
        <f aca="false">IF(AW101&gt;0,($J101*AW101*$F$17),"0")</f>
        <v>0</v>
      </c>
      <c r="BM101" s="107" t="str">
        <f aca="false">IF(AX101&gt;0,($J101*AX101*$F$17),"0")</f>
        <v>0</v>
      </c>
      <c r="BN101" s="107" t="str">
        <f aca="false">IF(AY101&gt;0,($J101*AY101*$F$19),"0")</f>
        <v>0</v>
      </c>
      <c r="BO101" s="107" t="str">
        <f aca="false">IF(AZ101&gt;0,($J101*AZ101*$F$20),"0")</f>
        <v>0</v>
      </c>
      <c r="BP101" s="107" t="str">
        <f aca="false">IF(BA101&gt;0,($J101*BA101*$F$21),"0")</f>
        <v>0</v>
      </c>
      <c r="BQ101" s="107" t="str">
        <f aca="false">IF(BB101&gt;0,($J101*BB101*$F$22),"0")</f>
        <v>0</v>
      </c>
      <c r="BR101" s="107" t="str">
        <f aca="false">IF(BC101&gt;0,($J101*BC101*$F$23),"0")</f>
        <v>0</v>
      </c>
      <c r="BS101" s="107" t="str">
        <f aca="false">IF(BD101&gt;0,($J101*BD101*$F$24),"0")</f>
        <v>0</v>
      </c>
      <c r="BT101" s="107" t="str">
        <f aca="false">IF(BE101&gt;0,($J101*BE101*$F$25),"0")</f>
        <v>0</v>
      </c>
      <c r="BU101" s="107" t="str">
        <f aca="false">IF(BF101&gt;0,($J101*BF101*$F$26),"0")</f>
        <v>0</v>
      </c>
      <c r="BV101" s="107" t="str">
        <f aca="false">IF(BG101&gt;0,($J101*BG101*$F$27),"0")</f>
        <v>0</v>
      </c>
      <c r="BW101" s="107" t="str">
        <f aca="false">IF(BH101&gt;0,($J101*BH101*$F$28),"0")</f>
        <v>0</v>
      </c>
    </row>
    <row r="102" customFormat="false" ht="20.1" hidden="false" customHeight="true" outlineLevel="0" collapsed="false">
      <c r="A102" s="108"/>
      <c r="B102" s="117" t="s">
        <v>125</v>
      </c>
      <c r="C102" s="117" t="n">
        <v>0.854166666666667</v>
      </c>
      <c r="D102" s="123" t="s">
        <v>176</v>
      </c>
      <c r="E102" s="123"/>
      <c r="F102" s="123"/>
      <c r="G102" s="123"/>
      <c r="H102" s="123"/>
      <c r="I102" s="124"/>
      <c r="J102" s="124"/>
      <c r="K102" s="102"/>
      <c r="L102" s="103"/>
      <c r="N102" s="129"/>
      <c r="O102" s="129"/>
      <c r="P102" s="128"/>
      <c r="Q102" s="128"/>
      <c r="R102" s="129"/>
      <c r="S102" s="129"/>
      <c r="T102" s="129"/>
      <c r="U102" s="129"/>
      <c r="V102" s="129"/>
      <c r="W102" s="128"/>
      <c r="X102" s="128"/>
      <c r="Y102" s="129"/>
      <c r="Z102" s="129"/>
      <c r="AA102" s="129"/>
      <c r="AB102" s="129"/>
      <c r="AC102" s="129"/>
      <c r="AD102" s="128"/>
      <c r="AE102" s="128"/>
      <c r="AF102" s="129"/>
      <c r="AG102" s="129"/>
      <c r="AH102" s="129"/>
      <c r="AI102" s="129"/>
      <c r="AJ102" s="129"/>
      <c r="AK102" s="128"/>
      <c r="AL102" s="128"/>
      <c r="AM102" s="129"/>
      <c r="AN102" s="129"/>
      <c r="AO102" s="129"/>
      <c r="AP102" s="129"/>
      <c r="AQ102" s="129"/>
      <c r="AR102" s="128"/>
      <c r="AT102" s="107" t="n">
        <f aca="false">COUNTIF($N102:$AR102,"a")</f>
        <v>0</v>
      </c>
      <c r="AU102" s="107" t="n">
        <f aca="false">COUNTIF($N102:$AR102,"b")</f>
        <v>0</v>
      </c>
      <c r="AV102" s="107" t="n">
        <f aca="false">COUNTIF($N102:$AR102,"c")</f>
        <v>0</v>
      </c>
      <c r="AW102" s="107" t="n">
        <f aca="false">COUNTIF($N102:$AR102,"d")</f>
        <v>0</v>
      </c>
      <c r="AX102" s="107" t="n">
        <f aca="false">COUNTIF($N102:$AR102,"e")</f>
        <v>0</v>
      </c>
      <c r="AY102" s="107" t="n">
        <f aca="false">COUNTIF($N102:$AR102,"f")</f>
        <v>0</v>
      </c>
      <c r="AZ102" s="107" t="n">
        <f aca="false">COUNTIF($N102:$AR102,"g")</f>
        <v>0</v>
      </c>
      <c r="BA102" s="107" t="n">
        <f aca="false">COUNTIF($N102:$AR102,"h")</f>
        <v>0</v>
      </c>
      <c r="BB102" s="107" t="n">
        <f aca="false">COUNTIF($N102:$AR102,"i")</f>
        <v>0</v>
      </c>
      <c r="BC102" s="107" t="n">
        <f aca="false">COUNTIF($N102:$AR102,"j")</f>
        <v>0</v>
      </c>
      <c r="BD102" s="107" t="n">
        <f aca="false">COUNTIF($N102:$AR102,"k")</f>
        <v>0</v>
      </c>
      <c r="BE102" s="107" t="n">
        <f aca="false">COUNTIF($N102:$AR102,"l")</f>
        <v>0</v>
      </c>
      <c r="BF102" s="107" t="n">
        <f aca="false">COUNTIF($N102:$AR102,"m")</f>
        <v>0</v>
      </c>
      <c r="BG102" s="107" t="n">
        <f aca="false">COUNTIF($N102:$AR102,"n")</f>
        <v>0</v>
      </c>
      <c r="BH102" s="107" t="n">
        <f aca="false">COUNTIF($N102:$AR102,"o")</f>
        <v>0</v>
      </c>
      <c r="BI102" s="107" t="str">
        <f aca="false">IF(AT102&gt;0,($J102*AT102*$F$14),"0")</f>
        <v>0</v>
      </c>
      <c r="BJ102" s="107" t="str">
        <f aca="false">IF(AU102&gt;0,($J102*AU102*$F$15),"0")</f>
        <v>0</v>
      </c>
      <c r="BK102" s="107" t="str">
        <f aca="false">IF(AV102&gt;0,($J102*AV102*$F$16),"0")</f>
        <v>0</v>
      </c>
      <c r="BL102" s="107" t="str">
        <f aca="false">IF(AW102&gt;0,($J102*AW102*$F$17),"0")</f>
        <v>0</v>
      </c>
      <c r="BM102" s="107" t="str">
        <f aca="false">IF(AX102&gt;0,($J102*AX102*$F$17),"0")</f>
        <v>0</v>
      </c>
      <c r="BN102" s="107" t="str">
        <f aca="false">IF(AY102&gt;0,($J102*AY102*$F$19),"0")</f>
        <v>0</v>
      </c>
      <c r="BO102" s="107" t="str">
        <f aca="false">IF(AZ102&gt;0,($J102*AZ102*$F$20),"0")</f>
        <v>0</v>
      </c>
      <c r="BP102" s="107" t="str">
        <f aca="false">IF(BA102&gt;0,($J102*BA102*$F$21),"0")</f>
        <v>0</v>
      </c>
      <c r="BQ102" s="107" t="str">
        <f aca="false">IF(BB102&gt;0,($J102*BB102*$F$22),"0")</f>
        <v>0</v>
      </c>
      <c r="BR102" s="107" t="str">
        <f aca="false">IF(BC102&gt;0,($J102*BC102*$F$23),"0")</f>
        <v>0</v>
      </c>
      <c r="BS102" s="107" t="str">
        <f aca="false">IF(BD102&gt;0,($J102*BD102*$F$24),"0")</f>
        <v>0</v>
      </c>
      <c r="BT102" s="107" t="str">
        <f aca="false">IF(BE102&gt;0,($J102*BE102*$F$25),"0")</f>
        <v>0</v>
      </c>
      <c r="BU102" s="107" t="str">
        <f aca="false">IF(BF102&gt;0,($J102*BF102*$F$26),"0")</f>
        <v>0</v>
      </c>
      <c r="BV102" s="107" t="str">
        <f aca="false">IF(BG102&gt;0,($J102*BG102*$F$27),"0")</f>
        <v>0</v>
      </c>
      <c r="BW102" s="107" t="str">
        <f aca="false">IF(BH102&gt;0,($J102*BH102*$F$28),"0")</f>
        <v>0</v>
      </c>
    </row>
    <row r="103" customFormat="false" ht="20.1" hidden="false" customHeight="true" outlineLevel="0" collapsed="false">
      <c r="A103" s="98"/>
      <c r="B103" s="109" t="s">
        <v>127</v>
      </c>
      <c r="C103" s="109" t="n">
        <v>0.868055555555555</v>
      </c>
      <c r="D103" s="110" t="s">
        <v>264</v>
      </c>
      <c r="E103" s="110" t="s">
        <v>265</v>
      </c>
      <c r="F103" s="110" t="s">
        <v>266</v>
      </c>
      <c r="G103" s="110" t="s">
        <v>267</v>
      </c>
      <c r="H103" s="110" t="s">
        <v>268</v>
      </c>
      <c r="I103" s="111" t="n">
        <v>250</v>
      </c>
      <c r="J103" s="111" t="n">
        <f aca="false">$I103*'Campaign Total'!$F$45</f>
        <v>200</v>
      </c>
      <c r="K103" s="102" t="n">
        <f aca="false">SUM(AT103:BH103)</f>
        <v>0</v>
      </c>
      <c r="L103" s="103" t="n">
        <f aca="false">SUM(BI103:BW103)</f>
        <v>0</v>
      </c>
      <c r="N103" s="122"/>
      <c r="O103" s="122"/>
      <c r="P103" s="128"/>
      <c r="Q103" s="128"/>
      <c r="R103" s="122"/>
      <c r="S103" s="122"/>
      <c r="T103" s="122"/>
      <c r="U103" s="122"/>
      <c r="V103" s="122"/>
      <c r="W103" s="128"/>
      <c r="X103" s="128"/>
      <c r="Y103" s="112"/>
      <c r="Z103" s="112"/>
      <c r="AA103" s="112"/>
      <c r="AB103" s="112"/>
      <c r="AC103" s="112"/>
      <c r="AD103" s="128"/>
      <c r="AE103" s="128"/>
      <c r="AF103" s="112"/>
      <c r="AG103" s="112"/>
      <c r="AH103" s="112"/>
      <c r="AI103" s="112"/>
      <c r="AJ103" s="112"/>
      <c r="AK103" s="128"/>
      <c r="AL103" s="128"/>
      <c r="AM103" s="112"/>
      <c r="AN103" s="112"/>
      <c r="AO103" s="112"/>
      <c r="AP103" s="112"/>
      <c r="AQ103" s="112"/>
      <c r="AR103" s="128"/>
      <c r="AT103" s="107" t="n">
        <f aca="false">COUNTIF($N103:$AR103,"a")</f>
        <v>0</v>
      </c>
      <c r="AU103" s="107" t="n">
        <f aca="false">COUNTIF($N103:$AR103,"b")</f>
        <v>0</v>
      </c>
      <c r="AV103" s="107" t="n">
        <f aca="false">COUNTIF($N103:$AR103,"c")</f>
        <v>0</v>
      </c>
      <c r="AW103" s="107" t="n">
        <f aca="false">COUNTIF($N103:$AR103,"d")</f>
        <v>0</v>
      </c>
      <c r="AX103" s="107" t="n">
        <f aca="false">COUNTIF($N103:$AR103,"e")</f>
        <v>0</v>
      </c>
      <c r="AY103" s="107" t="n">
        <f aca="false">COUNTIF($N103:$AR103,"f")</f>
        <v>0</v>
      </c>
      <c r="AZ103" s="107" t="n">
        <f aca="false">COUNTIF($N103:$AR103,"g")</f>
        <v>0</v>
      </c>
      <c r="BA103" s="107" t="n">
        <f aca="false">COUNTIF($N103:$AR103,"h")</f>
        <v>0</v>
      </c>
      <c r="BB103" s="107" t="n">
        <f aca="false">COUNTIF($N103:$AR103,"i")</f>
        <v>0</v>
      </c>
      <c r="BC103" s="107" t="n">
        <f aca="false">COUNTIF($N103:$AR103,"j")</f>
        <v>0</v>
      </c>
      <c r="BD103" s="107" t="n">
        <f aca="false">COUNTIF($N103:$AR103,"k")</f>
        <v>0</v>
      </c>
      <c r="BE103" s="107" t="n">
        <f aca="false">COUNTIF($N103:$AR103,"l")</f>
        <v>0</v>
      </c>
      <c r="BF103" s="107" t="n">
        <f aca="false">COUNTIF($N103:$AR103,"m")</f>
        <v>0</v>
      </c>
      <c r="BG103" s="107" t="n">
        <f aca="false">COUNTIF($N103:$AR103,"n")</f>
        <v>0</v>
      </c>
      <c r="BH103" s="107" t="n">
        <f aca="false">COUNTIF($N103:$AR103,"o")</f>
        <v>0</v>
      </c>
      <c r="BI103" s="107" t="str">
        <f aca="false">IF(AT103&gt;0,($J103*AT103*$F$14),"0")</f>
        <v>0</v>
      </c>
      <c r="BJ103" s="107" t="str">
        <f aca="false">IF(AU103&gt;0,($J103*AU103*$F$15),"0")</f>
        <v>0</v>
      </c>
      <c r="BK103" s="107" t="str">
        <f aca="false">IF(AV103&gt;0,($J103*AV103*$F$16),"0")</f>
        <v>0</v>
      </c>
      <c r="BL103" s="107" t="str">
        <f aca="false">IF(AW103&gt;0,($J103*AW103*$F$17),"0")</f>
        <v>0</v>
      </c>
      <c r="BM103" s="107" t="str">
        <f aca="false">IF(AX103&gt;0,($J103*AX103*$F$17),"0")</f>
        <v>0</v>
      </c>
      <c r="BN103" s="107" t="str">
        <f aca="false">IF(AY103&gt;0,($J103*AY103*$F$19),"0")</f>
        <v>0</v>
      </c>
      <c r="BO103" s="107" t="str">
        <f aca="false">IF(AZ103&gt;0,($J103*AZ103*$F$20),"0")</f>
        <v>0</v>
      </c>
      <c r="BP103" s="107" t="str">
        <f aca="false">IF(BA103&gt;0,($J103*BA103*$F$21),"0")</f>
        <v>0</v>
      </c>
      <c r="BQ103" s="107" t="str">
        <f aca="false">IF(BB103&gt;0,($J103*BB103*$F$22),"0")</f>
        <v>0</v>
      </c>
      <c r="BR103" s="107" t="str">
        <f aca="false">IF(BC103&gt;0,($J103*BC103*$F$23),"0")</f>
        <v>0</v>
      </c>
      <c r="BS103" s="107" t="str">
        <f aca="false">IF(BD103&gt;0,($J103*BD103*$F$24),"0")</f>
        <v>0</v>
      </c>
      <c r="BT103" s="107" t="str">
        <f aca="false">IF(BE103&gt;0,($J103*BE103*$F$25),"0")</f>
        <v>0</v>
      </c>
      <c r="BU103" s="107" t="str">
        <f aca="false">IF(BF103&gt;0,($J103*BF103*$F$26),"0")</f>
        <v>0</v>
      </c>
      <c r="BV103" s="107" t="str">
        <f aca="false">IF(BG103&gt;0,($J103*BG103*$F$27),"0")</f>
        <v>0</v>
      </c>
      <c r="BW103" s="107" t="str">
        <f aca="false">IF(BH103&gt;0,($J103*BH103*$F$28),"0")</f>
        <v>0</v>
      </c>
    </row>
    <row r="104" customFormat="false" ht="20.1" hidden="false" customHeight="true" outlineLevel="0" collapsed="false">
      <c r="A104" s="108"/>
      <c r="B104" s="117" t="s">
        <v>125</v>
      </c>
      <c r="C104" s="117" t="n">
        <v>0.871527777777778</v>
      </c>
      <c r="D104" s="123" t="s">
        <v>176</v>
      </c>
      <c r="E104" s="123"/>
      <c r="F104" s="123"/>
      <c r="G104" s="123"/>
      <c r="H104" s="123"/>
      <c r="I104" s="124"/>
      <c r="J104" s="124"/>
      <c r="K104" s="102"/>
      <c r="L104" s="103"/>
      <c r="N104" s="129"/>
      <c r="O104" s="129"/>
      <c r="P104" s="128"/>
      <c r="Q104" s="128"/>
      <c r="R104" s="129"/>
      <c r="S104" s="129"/>
      <c r="T104" s="129"/>
      <c r="U104" s="129"/>
      <c r="V104" s="129"/>
      <c r="W104" s="128"/>
      <c r="X104" s="128"/>
      <c r="Y104" s="129"/>
      <c r="Z104" s="129"/>
      <c r="AA104" s="129"/>
      <c r="AB104" s="129"/>
      <c r="AC104" s="129"/>
      <c r="AD104" s="128"/>
      <c r="AE104" s="128"/>
      <c r="AF104" s="129"/>
      <c r="AG104" s="129"/>
      <c r="AH104" s="129"/>
      <c r="AI104" s="129"/>
      <c r="AJ104" s="129"/>
      <c r="AK104" s="128"/>
      <c r="AL104" s="128"/>
      <c r="AM104" s="129"/>
      <c r="AN104" s="129"/>
      <c r="AO104" s="129"/>
      <c r="AP104" s="129"/>
      <c r="AQ104" s="129"/>
      <c r="AR104" s="128"/>
      <c r="AT104" s="107" t="n">
        <f aca="false">COUNTIF($N104:$AR104,"a")</f>
        <v>0</v>
      </c>
      <c r="AU104" s="107" t="n">
        <f aca="false">COUNTIF($N104:$AR104,"b")</f>
        <v>0</v>
      </c>
      <c r="AV104" s="107" t="n">
        <f aca="false">COUNTIF($N104:$AR104,"c")</f>
        <v>0</v>
      </c>
      <c r="AW104" s="107" t="n">
        <f aca="false">COUNTIF($N104:$AR104,"d")</f>
        <v>0</v>
      </c>
      <c r="AX104" s="107" t="n">
        <f aca="false">COUNTIF($N104:$AR104,"e")</f>
        <v>0</v>
      </c>
      <c r="AY104" s="107" t="n">
        <f aca="false">COUNTIF($N104:$AR104,"f")</f>
        <v>0</v>
      </c>
      <c r="AZ104" s="107" t="n">
        <f aca="false">COUNTIF($N104:$AR104,"g")</f>
        <v>0</v>
      </c>
      <c r="BA104" s="107" t="n">
        <f aca="false">COUNTIF($N104:$AR104,"h")</f>
        <v>0</v>
      </c>
      <c r="BB104" s="107" t="n">
        <f aca="false">COUNTIF($N104:$AR104,"i")</f>
        <v>0</v>
      </c>
      <c r="BC104" s="107" t="n">
        <f aca="false">COUNTIF($N104:$AR104,"j")</f>
        <v>0</v>
      </c>
      <c r="BD104" s="107" t="n">
        <f aca="false">COUNTIF($N104:$AR104,"k")</f>
        <v>0</v>
      </c>
      <c r="BE104" s="107" t="n">
        <f aca="false">COUNTIF($N104:$AR104,"l")</f>
        <v>0</v>
      </c>
      <c r="BF104" s="107" t="n">
        <f aca="false">COUNTIF($N104:$AR104,"m")</f>
        <v>0</v>
      </c>
      <c r="BG104" s="107" t="n">
        <f aca="false">COUNTIF($N104:$AR104,"n")</f>
        <v>0</v>
      </c>
      <c r="BH104" s="107" t="n">
        <f aca="false">COUNTIF($N104:$AR104,"o")</f>
        <v>0</v>
      </c>
      <c r="BI104" s="107" t="str">
        <f aca="false">IF(AT104&gt;0,($J104*AT104*$F$14),"0")</f>
        <v>0</v>
      </c>
      <c r="BJ104" s="107" t="str">
        <f aca="false">IF(AU104&gt;0,($J104*AU104*$F$15),"0")</f>
        <v>0</v>
      </c>
      <c r="BK104" s="107" t="str">
        <f aca="false">IF(AV104&gt;0,($J104*AV104*$F$16),"0")</f>
        <v>0</v>
      </c>
      <c r="BL104" s="107" t="str">
        <f aca="false">IF(AW104&gt;0,($J104*AW104*$F$17),"0")</f>
        <v>0</v>
      </c>
      <c r="BM104" s="107" t="str">
        <f aca="false">IF(AX104&gt;0,($J104*AX104*$F$17),"0")</f>
        <v>0</v>
      </c>
      <c r="BN104" s="107" t="str">
        <f aca="false">IF(AY104&gt;0,($J104*AY104*$F$19),"0")</f>
        <v>0</v>
      </c>
      <c r="BO104" s="107" t="str">
        <f aca="false">IF(AZ104&gt;0,($J104*AZ104*$F$20),"0")</f>
        <v>0</v>
      </c>
      <c r="BP104" s="107" t="str">
        <f aca="false">IF(BA104&gt;0,($J104*BA104*$F$21),"0")</f>
        <v>0</v>
      </c>
      <c r="BQ104" s="107" t="str">
        <f aca="false">IF(BB104&gt;0,($J104*BB104*$F$22),"0")</f>
        <v>0</v>
      </c>
      <c r="BR104" s="107" t="str">
        <f aca="false">IF(BC104&gt;0,($J104*BC104*$F$23),"0")</f>
        <v>0</v>
      </c>
      <c r="BS104" s="107" t="str">
        <f aca="false">IF(BD104&gt;0,($J104*BD104*$F$24),"0")</f>
        <v>0</v>
      </c>
      <c r="BT104" s="107" t="str">
        <f aca="false">IF(BE104&gt;0,($J104*BE104*$F$25),"0")</f>
        <v>0</v>
      </c>
      <c r="BU104" s="107" t="str">
        <f aca="false">IF(BF104&gt;0,($J104*BF104*$F$26),"0")</f>
        <v>0</v>
      </c>
      <c r="BV104" s="107" t="str">
        <f aca="false">IF(BG104&gt;0,($J104*BG104*$F$27),"0")</f>
        <v>0</v>
      </c>
      <c r="BW104" s="107" t="str">
        <f aca="false">IF(BH104&gt;0,($J104*BH104*$F$28),"0")</f>
        <v>0</v>
      </c>
    </row>
    <row r="105" customFormat="false" ht="20.1" hidden="false" customHeight="true" outlineLevel="0" collapsed="false">
      <c r="A105" s="98"/>
      <c r="B105" s="109" t="s">
        <v>127</v>
      </c>
      <c r="C105" s="109" t="n">
        <v>0.888888888888889</v>
      </c>
      <c r="D105" s="110" t="s">
        <v>269</v>
      </c>
      <c r="E105" s="110" t="s">
        <v>270</v>
      </c>
      <c r="F105" s="110" t="s">
        <v>271</v>
      </c>
      <c r="G105" s="110" t="s">
        <v>272</v>
      </c>
      <c r="H105" s="110" t="s">
        <v>273</v>
      </c>
      <c r="I105" s="111" t="n">
        <v>508</v>
      </c>
      <c r="J105" s="111" t="n">
        <f aca="false">$I105*'Campaign Total'!$F$45</f>
        <v>406.4</v>
      </c>
      <c r="K105" s="102" t="n">
        <f aca="false">SUM(AT105:BH105)</f>
        <v>0</v>
      </c>
      <c r="L105" s="103" t="n">
        <f aca="false">SUM(BI105:BW105)</f>
        <v>0</v>
      </c>
      <c r="N105" s="121"/>
      <c r="O105" s="121"/>
      <c r="P105" s="128"/>
      <c r="Q105" s="128"/>
      <c r="R105" s="122"/>
      <c r="S105" s="122"/>
      <c r="T105" s="122"/>
      <c r="U105" s="121"/>
      <c r="V105" s="121"/>
      <c r="W105" s="128"/>
      <c r="X105" s="128"/>
      <c r="Y105" s="112"/>
      <c r="Z105" s="112"/>
      <c r="AA105" s="112"/>
      <c r="AB105" s="112"/>
      <c r="AC105" s="112"/>
      <c r="AD105" s="128"/>
      <c r="AE105" s="128"/>
      <c r="AF105" s="112"/>
      <c r="AG105" s="112"/>
      <c r="AH105" s="112"/>
      <c r="AI105" s="112"/>
      <c r="AJ105" s="112"/>
      <c r="AK105" s="128"/>
      <c r="AL105" s="128"/>
      <c r="AM105" s="112"/>
      <c r="AN105" s="112"/>
      <c r="AO105" s="112"/>
      <c r="AP105" s="112"/>
      <c r="AQ105" s="112"/>
      <c r="AR105" s="128"/>
      <c r="AT105" s="107" t="n">
        <f aca="false">COUNTIF($N105:$AR105,"a")</f>
        <v>0</v>
      </c>
      <c r="AU105" s="107" t="n">
        <f aca="false">COUNTIF($N105:$AR105,"b")</f>
        <v>0</v>
      </c>
      <c r="AV105" s="107" t="n">
        <f aca="false">COUNTIF($N105:$AR105,"c")</f>
        <v>0</v>
      </c>
      <c r="AW105" s="107" t="n">
        <f aca="false">COUNTIF($N105:$AR105,"d")</f>
        <v>0</v>
      </c>
      <c r="AX105" s="107" t="n">
        <f aca="false">COUNTIF($N105:$AR105,"e")</f>
        <v>0</v>
      </c>
      <c r="AY105" s="107" t="n">
        <f aca="false">COUNTIF($N105:$AR105,"f")</f>
        <v>0</v>
      </c>
      <c r="AZ105" s="107" t="n">
        <f aca="false">COUNTIF($N105:$AR105,"g")</f>
        <v>0</v>
      </c>
      <c r="BA105" s="107" t="n">
        <f aca="false">COUNTIF($N105:$AR105,"h")</f>
        <v>0</v>
      </c>
      <c r="BB105" s="107" t="n">
        <f aca="false">COUNTIF($N105:$AR105,"i")</f>
        <v>0</v>
      </c>
      <c r="BC105" s="107" t="n">
        <f aca="false">COUNTIF($N105:$AR105,"j")</f>
        <v>0</v>
      </c>
      <c r="BD105" s="107" t="n">
        <f aca="false">COUNTIF($N105:$AR105,"k")</f>
        <v>0</v>
      </c>
      <c r="BE105" s="107" t="n">
        <f aca="false">COUNTIF($N105:$AR105,"l")</f>
        <v>0</v>
      </c>
      <c r="BF105" s="107" t="n">
        <f aca="false">COUNTIF($N105:$AR105,"m")</f>
        <v>0</v>
      </c>
      <c r="BG105" s="107" t="n">
        <f aca="false">COUNTIF($N105:$AR105,"n")</f>
        <v>0</v>
      </c>
      <c r="BH105" s="107" t="n">
        <f aca="false">COUNTIF($N105:$AR105,"o")</f>
        <v>0</v>
      </c>
      <c r="BI105" s="107" t="str">
        <f aca="false">IF(AT105&gt;0,($J105*AT105*$F$14),"0")</f>
        <v>0</v>
      </c>
      <c r="BJ105" s="107" t="str">
        <f aca="false">IF(AU105&gt;0,($J105*AU105*$F$15),"0")</f>
        <v>0</v>
      </c>
      <c r="BK105" s="107" t="str">
        <f aca="false">IF(AV105&gt;0,($J105*AV105*$F$16),"0")</f>
        <v>0</v>
      </c>
      <c r="BL105" s="107" t="str">
        <f aca="false">IF(AW105&gt;0,($J105*AW105*$F$17),"0")</f>
        <v>0</v>
      </c>
      <c r="BM105" s="107" t="str">
        <f aca="false">IF(AX105&gt;0,($J105*AX105*$F$17),"0")</f>
        <v>0</v>
      </c>
      <c r="BN105" s="107" t="str">
        <f aca="false">IF(AY105&gt;0,($J105*AY105*$F$19),"0")</f>
        <v>0</v>
      </c>
      <c r="BO105" s="107" t="str">
        <f aca="false">IF(AZ105&gt;0,($J105*AZ105*$F$20),"0")</f>
        <v>0</v>
      </c>
      <c r="BP105" s="107" t="str">
        <f aca="false">IF(BA105&gt;0,($J105*BA105*$F$21),"0")</f>
        <v>0</v>
      </c>
      <c r="BQ105" s="107" t="str">
        <f aca="false">IF(BB105&gt;0,($J105*BB105*$F$22),"0")</f>
        <v>0</v>
      </c>
      <c r="BR105" s="107" t="str">
        <f aca="false">IF(BC105&gt;0,($J105*BC105*$F$23),"0")</f>
        <v>0</v>
      </c>
      <c r="BS105" s="107" t="str">
        <f aca="false">IF(BD105&gt;0,($J105*BD105*$F$24),"0")</f>
        <v>0</v>
      </c>
      <c r="BT105" s="107" t="str">
        <f aca="false">IF(BE105&gt;0,($J105*BE105*$F$25),"0")</f>
        <v>0</v>
      </c>
      <c r="BU105" s="107" t="str">
        <f aca="false">IF(BF105&gt;0,($J105*BF105*$F$26),"0")</f>
        <v>0</v>
      </c>
      <c r="BV105" s="107" t="str">
        <f aca="false">IF(BG105&gt;0,($J105*BG105*$F$27),"0")</f>
        <v>0</v>
      </c>
      <c r="BW105" s="107" t="str">
        <f aca="false">IF(BH105&gt;0,($J105*BH105*$F$28),"0")</f>
        <v>0</v>
      </c>
    </row>
    <row r="106" customFormat="false" ht="20.1" hidden="false" customHeight="true" outlineLevel="0" collapsed="false">
      <c r="A106" s="108"/>
      <c r="B106" s="117" t="s">
        <v>125</v>
      </c>
      <c r="C106" s="117" t="n">
        <v>0.892361111111111</v>
      </c>
      <c r="D106" s="123" t="s">
        <v>176</v>
      </c>
      <c r="E106" s="123"/>
      <c r="F106" s="123"/>
      <c r="G106" s="123"/>
      <c r="H106" s="123"/>
      <c r="I106" s="124"/>
      <c r="J106" s="124"/>
      <c r="K106" s="102"/>
      <c r="L106" s="103"/>
      <c r="N106" s="129"/>
      <c r="O106" s="129"/>
      <c r="P106" s="128"/>
      <c r="Q106" s="128"/>
      <c r="R106" s="129"/>
      <c r="S106" s="129"/>
      <c r="T106" s="129"/>
      <c r="U106" s="129"/>
      <c r="V106" s="129"/>
      <c r="W106" s="128"/>
      <c r="X106" s="128"/>
      <c r="Y106" s="129"/>
      <c r="Z106" s="129"/>
      <c r="AA106" s="129"/>
      <c r="AB106" s="129"/>
      <c r="AC106" s="129"/>
      <c r="AD106" s="128"/>
      <c r="AE106" s="128"/>
      <c r="AF106" s="129"/>
      <c r="AG106" s="129"/>
      <c r="AH106" s="129"/>
      <c r="AI106" s="129"/>
      <c r="AJ106" s="129"/>
      <c r="AK106" s="128"/>
      <c r="AL106" s="128"/>
      <c r="AM106" s="129"/>
      <c r="AN106" s="129"/>
      <c r="AO106" s="129"/>
      <c r="AP106" s="129"/>
      <c r="AQ106" s="129"/>
      <c r="AR106" s="128"/>
      <c r="AT106" s="107" t="n">
        <f aca="false">COUNTIF($N106:$AR106,"a")</f>
        <v>0</v>
      </c>
      <c r="AU106" s="107" t="n">
        <f aca="false">COUNTIF($N106:$AR106,"b")</f>
        <v>0</v>
      </c>
      <c r="AV106" s="107" t="n">
        <f aca="false">COUNTIF($N106:$AR106,"c")</f>
        <v>0</v>
      </c>
      <c r="AW106" s="107" t="n">
        <f aca="false">COUNTIF($N106:$AR106,"d")</f>
        <v>0</v>
      </c>
      <c r="AX106" s="107" t="n">
        <f aca="false">COUNTIF($N106:$AR106,"e")</f>
        <v>0</v>
      </c>
      <c r="AY106" s="107" t="n">
        <f aca="false">COUNTIF($N106:$AR106,"f")</f>
        <v>0</v>
      </c>
      <c r="AZ106" s="107" t="n">
        <f aca="false">COUNTIF($N106:$AR106,"g")</f>
        <v>0</v>
      </c>
      <c r="BA106" s="107" t="n">
        <f aca="false">COUNTIF($N106:$AR106,"h")</f>
        <v>0</v>
      </c>
      <c r="BB106" s="107" t="n">
        <f aca="false">COUNTIF($N106:$AR106,"i")</f>
        <v>0</v>
      </c>
      <c r="BC106" s="107" t="n">
        <f aca="false">COUNTIF($N106:$AR106,"j")</f>
        <v>0</v>
      </c>
      <c r="BD106" s="107" t="n">
        <f aca="false">COUNTIF($N106:$AR106,"k")</f>
        <v>0</v>
      </c>
      <c r="BE106" s="107" t="n">
        <f aca="false">COUNTIF($N106:$AR106,"l")</f>
        <v>0</v>
      </c>
      <c r="BF106" s="107" t="n">
        <f aca="false">COUNTIF($N106:$AR106,"m")</f>
        <v>0</v>
      </c>
      <c r="BG106" s="107" t="n">
        <f aca="false">COUNTIF($N106:$AR106,"n")</f>
        <v>0</v>
      </c>
      <c r="BH106" s="107" t="n">
        <f aca="false">COUNTIF($N106:$AR106,"o")</f>
        <v>0</v>
      </c>
      <c r="BI106" s="107" t="str">
        <f aca="false">IF(AT106&gt;0,($J106*AT106*$F$14),"0")</f>
        <v>0</v>
      </c>
      <c r="BJ106" s="107" t="str">
        <f aca="false">IF(AU106&gt;0,($J106*AU106*$F$15),"0")</f>
        <v>0</v>
      </c>
      <c r="BK106" s="107" t="str">
        <f aca="false">IF(AV106&gt;0,($J106*AV106*$F$16),"0")</f>
        <v>0</v>
      </c>
      <c r="BL106" s="107" t="str">
        <f aca="false">IF(AW106&gt;0,($J106*AW106*$F$17),"0")</f>
        <v>0</v>
      </c>
      <c r="BM106" s="107" t="str">
        <f aca="false">IF(AX106&gt;0,($J106*AX106*$F$17),"0")</f>
        <v>0</v>
      </c>
      <c r="BN106" s="107" t="str">
        <f aca="false">IF(AY106&gt;0,($J106*AY106*$F$19),"0")</f>
        <v>0</v>
      </c>
      <c r="BO106" s="107" t="str">
        <f aca="false">IF(AZ106&gt;0,($J106*AZ106*$F$20),"0")</f>
        <v>0</v>
      </c>
      <c r="BP106" s="107" t="str">
        <f aca="false">IF(BA106&gt;0,($J106*BA106*$F$21),"0")</f>
        <v>0</v>
      </c>
      <c r="BQ106" s="107" t="str">
        <f aca="false">IF(BB106&gt;0,($J106*BB106*$F$22),"0")</f>
        <v>0</v>
      </c>
      <c r="BR106" s="107" t="str">
        <f aca="false">IF(BC106&gt;0,($J106*BC106*$F$23),"0")</f>
        <v>0</v>
      </c>
      <c r="BS106" s="107" t="str">
        <f aca="false">IF(BD106&gt;0,($J106*BD106*$F$24),"0")</f>
        <v>0</v>
      </c>
      <c r="BT106" s="107" t="str">
        <f aca="false">IF(BE106&gt;0,($J106*BE106*$F$25),"0")</f>
        <v>0</v>
      </c>
      <c r="BU106" s="107" t="str">
        <f aca="false">IF(BF106&gt;0,($J106*BF106*$F$26),"0")</f>
        <v>0</v>
      </c>
      <c r="BV106" s="107" t="str">
        <f aca="false">IF(BG106&gt;0,($J106*BG106*$F$27),"0")</f>
        <v>0</v>
      </c>
      <c r="BW106" s="107" t="str">
        <f aca="false">IF(BH106&gt;0,($J106*BH106*$F$28),"0")</f>
        <v>0</v>
      </c>
    </row>
    <row r="107" customFormat="false" ht="20.1" hidden="false" customHeight="true" outlineLevel="0" collapsed="false">
      <c r="A107" s="98"/>
      <c r="B107" s="99" t="s">
        <v>125</v>
      </c>
      <c r="C107" s="117" t="n">
        <v>0.895833333333333</v>
      </c>
      <c r="D107" s="114" t="s">
        <v>197</v>
      </c>
      <c r="E107" s="114"/>
      <c r="F107" s="114"/>
      <c r="G107" s="114"/>
      <c r="H107" s="114"/>
      <c r="I107" s="124"/>
      <c r="J107" s="124"/>
      <c r="K107" s="102"/>
      <c r="L107" s="103"/>
      <c r="N107" s="129"/>
      <c r="O107" s="129"/>
      <c r="P107" s="128"/>
      <c r="Q107" s="128"/>
      <c r="R107" s="129"/>
      <c r="S107" s="129"/>
      <c r="T107" s="129"/>
      <c r="U107" s="129"/>
      <c r="V107" s="129"/>
      <c r="W107" s="128"/>
      <c r="X107" s="128"/>
      <c r="Y107" s="129"/>
      <c r="Z107" s="129"/>
      <c r="AA107" s="129"/>
      <c r="AB107" s="129"/>
      <c r="AC107" s="129"/>
      <c r="AD107" s="128"/>
      <c r="AE107" s="128"/>
      <c r="AF107" s="129"/>
      <c r="AG107" s="129"/>
      <c r="AH107" s="129"/>
      <c r="AI107" s="129"/>
      <c r="AJ107" s="129"/>
      <c r="AK107" s="128"/>
      <c r="AL107" s="128"/>
      <c r="AM107" s="129"/>
      <c r="AN107" s="129"/>
      <c r="AO107" s="129"/>
      <c r="AP107" s="129"/>
      <c r="AQ107" s="129"/>
      <c r="AR107" s="128"/>
      <c r="AT107" s="107" t="n">
        <f aca="false">COUNTIF($N107:$AR107,"a")</f>
        <v>0</v>
      </c>
      <c r="AU107" s="107" t="n">
        <f aca="false">COUNTIF($N107:$AR107,"b")</f>
        <v>0</v>
      </c>
      <c r="AV107" s="107" t="n">
        <f aca="false">COUNTIF($N107:$AR107,"c")</f>
        <v>0</v>
      </c>
      <c r="AW107" s="107" t="n">
        <f aca="false">COUNTIF($N107:$AR107,"d")</f>
        <v>0</v>
      </c>
      <c r="AX107" s="107" t="n">
        <f aca="false">COUNTIF($N107:$AR107,"e")</f>
        <v>0</v>
      </c>
      <c r="AY107" s="107" t="n">
        <f aca="false">COUNTIF($N107:$AR107,"f")</f>
        <v>0</v>
      </c>
      <c r="AZ107" s="107" t="n">
        <f aca="false">COUNTIF($N107:$AR107,"g")</f>
        <v>0</v>
      </c>
      <c r="BA107" s="107" t="n">
        <f aca="false">COUNTIF($N107:$AR107,"h")</f>
        <v>0</v>
      </c>
      <c r="BB107" s="107" t="n">
        <f aca="false">COUNTIF($N107:$AR107,"i")</f>
        <v>0</v>
      </c>
      <c r="BC107" s="107" t="n">
        <f aca="false">COUNTIF($N107:$AR107,"j")</f>
        <v>0</v>
      </c>
      <c r="BD107" s="107" t="n">
        <f aca="false">COUNTIF($N107:$AR107,"k")</f>
        <v>0</v>
      </c>
      <c r="BE107" s="107" t="n">
        <f aca="false">COUNTIF($N107:$AR107,"l")</f>
        <v>0</v>
      </c>
      <c r="BF107" s="107" t="n">
        <f aca="false">COUNTIF($N107:$AR107,"m")</f>
        <v>0</v>
      </c>
      <c r="BG107" s="107" t="n">
        <f aca="false">COUNTIF($N107:$AR107,"n")</f>
        <v>0</v>
      </c>
      <c r="BH107" s="107" t="n">
        <f aca="false">COUNTIF($N107:$AR107,"o")</f>
        <v>0</v>
      </c>
      <c r="BI107" s="107" t="str">
        <f aca="false">IF(AT107&gt;0,($J107*AT107*$F$14),"0")</f>
        <v>0</v>
      </c>
      <c r="BJ107" s="107" t="str">
        <f aca="false">IF(AU107&gt;0,($J107*AU107*$F$15),"0")</f>
        <v>0</v>
      </c>
      <c r="BK107" s="107" t="str">
        <f aca="false">IF(AV107&gt;0,($J107*AV107*$F$16),"0")</f>
        <v>0</v>
      </c>
      <c r="BL107" s="107" t="str">
        <f aca="false">IF(AW107&gt;0,($J107*AW107*$F$17),"0")</f>
        <v>0</v>
      </c>
      <c r="BM107" s="107" t="str">
        <f aca="false">IF(AX107&gt;0,($J107*AX107*$F$17),"0")</f>
        <v>0</v>
      </c>
      <c r="BN107" s="107" t="str">
        <f aca="false">IF(AY107&gt;0,($J107*AY107*$F$19),"0")</f>
        <v>0</v>
      </c>
      <c r="BO107" s="107" t="str">
        <f aca="false">IF(AZ107&gt;0,($J107*AZ107*$F$20),"0")</f>
        <v>0</v>
      </c>
      <c r="BP107" s="107" t="str">
        <f aca="false">IF(BA107&gt;0,($J107*BA107*$F$21),"0")</f>
        <v>0</v>
      </c>
      <c r="BQ107" s="107" t="str">
        <f aca="false">IF(BB107&gt;0,($J107*BB107*$F$22),"0")</f>
        <v>0</v>
      </c>
      <c r="BR107" s="107" t="str">
        <f aca="false">IF(BC107&gt;0,($J107*BC107*$F$23),"0")</f>
        <v>0</v>
      </c>
      <c r="BS107" s="107" t="str">
        <f aca="false">IF(BD107&gt;0,($J107*BD107*$F$24),"0")</f>
        <v>0</v>
      </c>
      <c r="BT107" s="107" t="str">
        <f aca="false">IF(BE107&gt;0,($J107*BE107*$F$25),"0")</f>
        <v>0</v>
      </c>
      <c r="BU107" s="107" t="str">
        <f aca="false">IF(BF107&gt;0,($J107*BF107*$F$26),"0")</f>
        <v>0</v>
      </c>
      <c r="BV107" s="107" t="str">
        <f aca="false">IF(BG107&gt;0,($J107*BG107*$F$27),"0")</f>
        <v>0</v>
      </c>
      <c r="BW107" s="107" t="str">
        <f aca="false">IF(BH107&gt;0,($J107*BH107*$F$28),"0")</f>
        <v>0</v>
      </c>
    </row>
    <row r="108" customFormat="false" ht="20.1" hidden="false" customHeight="true" outlineLevel="0" collapsed="false">
      <c r="A108" s="98"/>
      <c r="B108" s="109" t="s">
        <v>127</v>
      </c>
      <c r="C108" s="109" t="n">
        <v>0.915277777777778</v>
      </c>
      <c r="D108" s="110" t="s">
        <v>274</v>
      </c>
      <c r="E108" s="110" t="s">
        <v>275</v>
      </c>
      <c r="F108" s="110" t="s">
        <v>276</v>
      </c>
      <c r="G108" s="110" t="s">
        <v>277</v>
      </c>
      <c r="H108" s="110" t="s">
        <v>278</v>
      </c>
      <c r="I108" s="111" t="n">
        <v>400</v>
      </c>
      <c r="J108" s="111" t="n">
        <f aca="false">$I108*'Campaign Total'!$F$45</f>
        <v>320</v>
      </c>
      <c r="K108" s="102" t="n">
        <f aca="false">SUM(AT108:BH108)</f>
        <v>0</v>
      </c>
      <c r="L108" s="103" t="n">
        <f aca="false">SUM(BI108:BW108)</f>
        <v>0</v>
      </c>
      <c r="N108" s="122"/>
      <c r="O108" s="122"/>
      <c r="P108" s="128"/>
      <c r="Q108" s="128"/>
      <c r="R108" s="122"/>
      <c r="S108" s="122"/>
      <c r="T108" s="122"/>
      <c r="U108" s="122"/>
      <c r="V108" s="122"/>
      <c r="W108" s="128"/>
      <c r="X108" s="128"/>
      <c r="Y108" s="112"/>
      <c r="Z108" s="112"/>
      <c r="AA108" s="112"/>
      <c r="AB108" s="112"/>
      <c r="AC108" s="112"/>
      <c r="AD108" s="128"/>
      <c r="AE108" s="128"/>
      <c r="AF108" s="112"/>
      <c r="AG108" s="112"/>
      <c r="AH108" s="112"/>
      <c r="AI108" s="112"/>
      <c r="AJ108" s="112"/>
      <c r="AK108" s="128"/>
      <c r="AL108" s="128"/>
      <c r="AM108" s="112"/>
      <c r="AN108" s="112"/>
      <c r="AO108" s="112"/>
      <c r="AP108" s="112"/>
      <c r="AQ108" s="112"/>
      <c r="AR108" s="128"/>
      <c r="AT108" s="107" t="n">
        <f aca="false">COUNTIF($N108:$AR108,"a")</f>
        <v>0</v>
      </c>
      <c r="AU108" s="107" t="n">
        <f aca="false">COUNTIF($N108:$AR108,"b")</f>
        <v>0</v>
      </c>
      <c r="AV108" s="107" t="n">
        <f aca="false">COUNTIF($N108:$AR108,"c")</f>
        <v>0</v>
      </c>
      <c r="AW108" s="107" t="n">
        <f aca="false">COUNTIF($N108:$AR108,"d")</f>
        <v>0</v>
      </c>
      <c r="AX108" s="107" t="n">
        <f aca="false">COUNTIF($N108:$AR108,"e")</f>
        <v>0</v>
      </c>
      <c r="AY108" s="107" t="n">
        <f aca="false">COUNTIF($N108:$AR108,"f")</f>
        <v>0</v>
      </c>
      <c r="AZ108" s="107" t="n">
        <f aca="false">COUNTIF($N108:$AR108,"g")</f>
        <v>0</v>
      </c>
      <c r="BA108" s="107" t="n">
        <f aca="false">COUNTIF($N108:$AR108,"h")</f>
        <v>0</v>
      </c>
      <c r="BB108" s="107" t="n">
        <f aca="false">COUNTIF($N108:$AR108,"i")</f>
        <v>0</v>
      </c>
      <c r="BC108" s="107" t="n">
        <f aca="false">COUNTIF($N108:$AR108,"j")</f>
        <v>0</v>
      </c>
      <c r="BD108" s="107" t="n">
        <f aca="false">COUNTIF($N108:$AR108,"k")</f>
        <v>0</v>
      </c>
      <c r="BE108" s="107" t="n">
        <f aca="false">COUNTIF($N108:$AR108,"l")</f>
        <v>0</v>
      </c>
      <c r="BF108" s="107" t="n">
        <f aca="false">COUNTIF($N108:$AR108,"m")</f>
        <v>0</v>
      </c>
      <c r="BG108" s="107" t="n">
        <f aca="false">COUNTIF($N108:$AR108,"n")</f>
        <v>0</v>
      </c>
      <c r="BH108" s="107" t="n">
        <f aca="false">COUNTIF($N108:$AR108,"o")</f>
        <v>0</v>
      </c>
      <c r="BI108" s="107" t="str">
        <f aca="false">IF(AT108&gt;0,($J108*AT108*$F$14),"0")</f>
        <v>0</v>
      </c>
      <c r="BJ108" s="107" t="str">
        <f aca="false">IF(AU108&gt;0,($J108*AU108*$F$15),"0")</f>
        <v>0</v>
      </c>
      <c r="BK108" s="107" t="str">
        <f aca="false">IF(AV108&gt;0,($J108*AV108*$F$16),"0")</f>
        <v>0</v>
      </c>
      <c r="BL108" s="107" t="str">
        <f aca="false">IF(AW108&gt;0,($J108*AW108*$F$17),"0")</f>
        <v>0</v>
      </c>
      <c r="BM108" s="107" t="str">
        <f aca="false">IF(AX108&gt;0,($J108*AX108*$F$17),"0")</f>
        <v>0</v>
      </c>
      <c r="BN108" s="107" t="str">
        <f aca="false">IF(AY108&gt;0,($J108*AY108*$F$19),"0")</f>
        <v>0</v>
      </c>
      <c r="BO108" s="107" t="str">
        <f aca="false">IF(AZ108&gt;0,($J108*AZ108*$F$20),"0")</f>
        <v>0</v>
      </c>
      <c r="BP108" s="107" t="str">
        <f aca="false">IF(BA108&gt;0,($J108*BA108*$F$21),"0")</f>
        <v>0</v>
      </c>
      <c r="BQ108" s="107" t="str">
        <f aca="false">IF(BB108&gt;0,($J108*BB108*$F$22),"0")</f>
        <v>0</v>
      </c>
      <c r="BR108" s="107" t="str">
        <f aca="false">IF(BC108&gt;0,($J108*BC108*$F$23),"0")</f>
        <v>0</v>
      </c>
      <c r="BS108" s="107" t="str">
        <f aca="false">IF(BD108&gt;0,($J108*BD108*$F$24),"0")</f>
        <v>0</v>
      </c>
      <c r="BT108" s="107" t="str">
        <f aca="false">IF(BE108&gt;0,($J108*BE108*$F$25),"0")</f>
        <v>0</v>
      </c>
      <c r="BU108" s="107" t="str">
        <f aca="false">IF(BF108&gt;0,($J108*BF108*$F$26),"0")</f>
        <v>0</v>
      </c>
      <c r="BV108" s="107" t="str">
        <f aca="false">IF(BG108&gt;0,($J108*BG108*$F$27),"0")</f>
        <v>0</v>
      </c>
      <c r="BW108" s="107" t="str">
        <f aca="false">IF(BH108&gt;0,($J108*BH108*$F$28),"0")</f>
        <v>0</v>
      </c>
    </row>
    <row r="109" customFormat="false" ht="20.1" hidden="false" customHeight="true" outlineLevel="0" collapsed="false">
      <c r="A109" s="98"/>
      <c r="B109" s="99" t="s">
        <v>125</v>
      </c>
      <c r="C109" s="117" t="n">
        <v>0.917361111111111</v>
      </c>
      <c r="D109" s="114" t="s">
        <v>197</v>
      </c>
      <c r="E109" s="114"/>
      <c r="F109" s="114"/>
      <c r="G109" s="114"/>
      <c r="H109" s="114"/>
      <c r="I109" s="124"/>
      <c r="J109" s="124"/>
      <c r="K109" s="102"/>
      <c r="L109" s="103"/>
      <c r="N109" s="129"/>
      <c r="O109" s="129"/>
      <c r="P109" s="128"/>
      <c r="Q109" s="128"/>
      <c r="R109" s="129"/>
      <c r="S109" s="129"/>
      <c r="T109" s="129"/>
      <c r="U109" s="129"/>
      <c r="V109" s="129"/>
      <c r="W109" s="128"/>
      <c r="X109" s="128"/>
      <c r="Y109" s="129"/>
      <c r="Z109" s="129"/>
      <c r="AA109" s="129"/>
      <c r="AB109" s="129"/>
      <c r="AC109" s="129"/>
      <c r="AD109" s="128"/>
      <c r="AE109" s="128"/>
      <c r="AF109" s="129"/>
      <c r="AG109" s="129"/>
      <c r="AH109" s="129"/>
      <c r="AI109" s="129"/>
      <c r="AJ109" s="129"/>
      <c r="AK109" s="128"/>
      <c r="AL109" s="128"/>
      <c r="AM109" s="129"/>
      <c r="AN109" s="129"/>
      <c r="AO109" s="129"/>
      <c r="AP109" s="129"/>
      <c r="AQ109" s="129"/>
      <c r="AR109" s="128"/>
      <c r="AT109" s="107" t="n">
        <f aca="false">COUNTIF($N109:$AR109,"a")</f>
        <v>0</v>
      </c>
      <c r="AU109" s="107" t="n">
        <f aca="false">COUNTIF($N109:$AR109,"b")</f>
        <v>0</v>
      </c>
      <c r="AV109" s="107" t="n">
        <f aca="false">COUNTIF($N109:$AR109,"c")</f>
        <v>0</v>
      </c>
      <c r="AW109" s="107" t="n">
        <f aca="false">COUNTIF($N109:$AR109,"d")</f>
        <v>0</v>
      </c>
      <c r="AX109" s="107" t="n">
        <f aca="false">COUNTIF($N109:$AR109,"e")</f>
        <v>0</v>
      </c>
      <c r="AY109" s="107" t="n">
        <f aca="false">COUNTIF($N109:$AR109,"f")</f>
        <v>0</v>
      </c>
      <c r="AZ109" s="107" t="n">
        <f aca="false">COUNTIF($N109:$AR109,"g")</f>
        <v>0</v>
      </c>
      <c r="BA109" s="107" t="n">
        <f aca="false">COUNTIF($N109:$AR109,"h")</f>
        <v>0</v>
      </c>
      <c r="BB109" s="107" t="n">
        <f aca="false">COUNTIF($N109:$AR109,"i")</f>
        <v>0</v>
      </c>
      <c r="BC109" s="107" t="n">
        <f aca="false">COUNTIF($N109:$AR109,"j")</f>
        <v>0</v>
      </c>
      <c r="BD109" s="107" t="n">
        <f aca="false">COUNTIF($N109:$AR109,"k")</f>
        <v>0</v>
      </c>
      <c r="BE109" s="107" t="n">
        <f aca="false">COUNTIF($N109:$AR109,"l")</f>
        <v>0</v>
      </c>
      <c r="BF109" s="107" t="n">
        <f aca="false">COUNTIF($N109:$AR109,"m")</f>
        <v>0</v>
      </c>
      <c r="BG109" s="107" t="n">
        <f aca="false">COUNTIF($N109:$AR109,"n")</f>
        <v>0</v>
      </c>
      <c r="BH109" s="107" t="n">
        <f aca="false">COUNTIF($N109:$AR109,"o")</f>
        <v>0</v>
      </c>
      <c r="BI109" s="107" t="str">
        <f aca="false">IF(AT109&gt;0,($J109*AT109*$F$14),"0")</f>
        <v>0</v>
      </c>
      <c r="BJ109" s="107" t="str">
        <f aca="false">IF(AU109&gt;0,($J109*AU109*$F$15),"0")</f>
        <v>0</v>
      </c>
      <c r="BK109" s="107" t="str">
        <f aca="false">IF(AV109&gt;0,($J109*AV109*$F$16),"0")</f>
        <v>0</v>
      </c>
      <c r="BL109" s="107" t="str">
        <f aca="false">IF(AW109&gt;0,($J109*AW109*$F$17),"0")</f>
        <v>0</v>
      </c>
      <c r="BM109" s="107" t="str">
        <f aca="false">IF(AX109&gt;0,($J109*AX109*$F$17),"0")</f>
        <v>0</v>
      </c>
      <c r="BN109" s="107" t="str">
        <f aca="false">IF(AY109&gt;0,($J109*AY109*$F$19),"0")</f>
        <v>0</v>
      </c>
      <c r="BO109" s="107" t="str">
        <f aca="false">IF(AZ109&gt;0,($J109*AZ109*$F$20),"0")</f>
        <v>0</v>
      </c>
      <c r="BP109" s="107" t="str">
        <f aca="false">IF(BA109&gt;0,($J109*BA109*$F$21),"0")</f>
        <v>0</v>
      </c>
      <c r="BQ109" s="107" t="str">
        <f aca="false">IF(BB109&gt;0,($J109*BB109*$F$22),"0")</f>
        <v>0</v>
      </c>
      <c r="BR109" s="107" t="str">
        <f aca="false">IF(BC109&gt;0,($J109*BC109*$F$23),"0")</f>
        <v>0</v>
      </c>
      <c r="BS109" s="107" t="str">
        <f aca="false">IF(BD109&gt;0,($J109*BD109*$F$24),"0")</f>
        <v>0</v>
      </c>
      <c r="BT109" s="107" t="str">
        <f aca="false">IF(BE109&gt;0,($J109*BE109*$F$25),"0")</f>
        <v>0</v>
      </c>
      <c r="BU109" s="107" t="str">
        <f aca="false">IF(BF109&gt;0,($J109*BF109*$F$26),"0")</f>
        <v>0</v>
      </c>
      <c r="BV109" s="107" t="str">
        <f aca="false">IF(BG109&gt;0,($J109*BG109*$F$27),"0")</f>
        <v>0</v>
      </c>
      <c r="BW109" s="107" t="str">
        <f aca="false">IF(BH109&gt;0,($J109*BH109*$F$28),"0")</f>
        <v>0</v>
      </c>
    </row>
    <row r="110" customFormat="false" ht="20.1" hidden="false" customHeight="true" outlineLevel="0" collapsed="false">
      <c r="A110" s="98"/>
      <c r="B110" s="117" t="s">
        <v>125</v>
      </c>
      <c r="C110" s="117" t="n">
        <v>0.927083333333333</v>
      </c>
      <c r="D110" s="114" t="s">
        <v>176</v>
      </c>
      <c r="E110" s="114"/>
      <c r="F110" s="114"/>
      <c r="G110" s="114"/>
      <c r="H110" s="114"/>
      <c r="I110" s="124"/>
      <c r="J110" s="124"/>
      <c r="K110" s="102"/>
      <c r="L110" s="103"/>
      <c r="N110" s="129"/>
      <c r="O110" s="129"/>
      <c r="P110" s="128"/>
      <c r="Q110" s="128"/>
      <c r="R110" s="129"/>
      <c r="S110" s="129"/>
      <c r="T110" s="129"/>
      <c r="U110" s="129"/>
      <c r="V110" s="129"/>
      <c r="W110" s="128"/>
      <c r="X110" s="128"/>
      <c r="Y110" s="129"/>
      <c r="Z110" s="129"/>
      <c r="AA110" s="129"/>
      <c r="AB110" s="129"/>
      <c r="AC110" s="129"/>
      <c r="AD110" s="128"/>
      <c r="AE110" s="128"/>
      <c r="AF110" s="129"/>
      <c r="AG110" s="129"/>
      <c r="AH110" s="129"/>
      <c r="AI110" s="129"/>
      <c r="AJ110" s="129"/>
      <c r="AK110" s="128"/>
      <c r="AL110" s="128"/>
      <c r="AM110" s="129"/>
      <c r="AN110" s="129"/>
      <c r="AO110" s="129"/>
      <c r="AP110" s="129"/>
      <c r="AQ110" s="129"/>
      <c r="AR110" s="128"/>
      <c r="AT110" s="107" t="n">
        <f aca="false">COUNTIF($N110:$AR110,"a")</f>
        <v>0</v>
      </c>
      <c r="AU110" s="107" t="n">
        <f aca="false">COUNTIF($N110:$AR110,"b")</f>
        <v>0</v>
      </c>
      <c r="AV110" s="107" t="n">
        <f aca="false">COUNTIF($N110:$AR110,"c")</f>
        <v>0</v>
      </c>
      <c r="AW110" s="107" t="n">
        <f aca="false">COUNTIF($N110:$AR110,"d")</f>
        <v>0</v>
      </c>
      <c r="AX110" s="107" t="n">
        <f aca="false">COUNTIF($N110:$AR110,"e")</f>
        <v>0</v>
      </c>
      <c r="AY110" s="107" t="n">
        <f aca="false">COUNTIF($N110:$AR110,"f")</f>
        <v>0</v>
      </c>
      <c r="AZ110" s="107" t="n">
        <f aca="false">COUNTIF($N110:$AR110,"g")</f>
        <v>0</v>
      </c>
      <c r="BA110" s="107" t="n">
        <f aca="false">COUNTIF($N110:$AR110,"h")</f>
        <v>0</v>
      </c>
      <c r="BB110" s="107" t="n">
        <f aca="false">COUNTIF($N110:$AR110,"i")</f>
        <v>0</v>
      </c>
      <c r="BC110" s="107" t="n">
        <f aca="false">COUNTIF($N110:$AR110,"j")</f>
        <v>0</v>
      </c>
      <c r="BD110" s="107" t="n">
        <f aca="false">COUNTIF($N110:$AR110,"k")</f>
        <v>0</v>
      </c>
      <c r="BE110" s="107" t="n">
        <f aca="false">COUNTIF($N110:$AR110,"l")</f>
        <v>0</v>
      </c>
      <c r="BF110" s="107" t="n">
        <f aca="false">COUNTIF($N110:$AR110,"m")</f>
        <v>0</v>
      </c>
      <c r="BG110" s="107" t="n">
        <f aca="false">COUNTIF($N110:$AR110,"n")</f>
        <v>0</v>
      </c>
      <c r="BH110" s="107" t="n">
        <f aca="false">COUNTIF($N110:$AR110,"o")</f>
        <v>0</v>
      </c>
      <c r="BI110" s="107" t="str">
        <f aca="false">IF(AT110&gt;0,($J110*AT110*$F$14),"0")</f>
        <v>0</v>
      </c>
      <c r="BJ110" s="107" t="str">
        <f aca="false">IF(AU110&gt;0,($J110*AU110*$F$15),"0")</f>
        <v>0</v>
      </c>
      <c r="BK110" s="107" t="str">
        <f aca="false">IF(AV110&gt;0,($J110*AV110*$F$16),"0")</f>
        <v>0</v>
      </c>
      <c r="BL110" s="107" t="str">
        <f aca="false">IF(AW110&gt;0,($J110*AW110*$F$17),"0")</f>
        <v>0</v>
      </c>
      <c r="BM110" s="107" t="str">
        <f aca="false">IF(AX110&gt;0,($J110*AX110*$F$17),"0")</f>
        <v>0</v>
      </c>
      <c r="BN110" s="107" t="str">
        <f aca="false">IF(AY110&gt;0,($J110*AY110*$F$19),"0")</f>
        <v>0</v>
      </c>
      <c r="BO110" s="107" t="str">
        <f aca="false">IF(AZ110&gt;0,($J110*AZ110*$F$20),"0")</f>
        <v>0</v>
      </c>
      <c r="BP110" s="107" t="str">
        <f aca="false">IF(BA110&gt;0,($J110*BA110*$F$21),"0")</f>
        <v>0</v>
      </c>
      <c r="BQ110" s="107" t="str">
        <f aca="false">IF(BB110&gt;0,($J110*BB110*$F$22),"0")</f>
        <v>0</v>
      </c>
      <c r="BR110" s="107" t="str">
        <f aca="false">IF(BC110&gt;0,($J110*BC110*$F$23),"0")</f>
        <v>0</v>
      </c>
      <c r="BS110" s="107" t="str">
        <f aca="false">IF(BD110&gt;0,($J110*BD110*$F$24),"0")</f>
        <v>0</v>
      </c>
      <c r="BT110" s="107" t="str">
        <f aca="false">IF(BE110&gt;0,($J110*BE110*$F$25),"0")</f>
        <v>0</v>
      </c>
      <c r="BU110" s="107" t="str">
        <f aca="false">IF(BF110&gt;0,($J110*BF110*$F$26),"0")</f>
        <v>0</v>
      </c>
      <c r="BV110" s="107" t="str">
        <f aca="false">IF(BG110&gt;0,($J110*BG110*$F$27),"0")</f>
        <v>0</v>
      </c>
      <c r="BW110" s="107" t="str">
        <f aca="false">IF(BH110&gt;0,($J110*BH110*$F$28),"0")</f>
        <v>0</v>
      </c>
    </row>
    <row r="111" customFormat="false" ht="20.1" hidden="false" customHeight="true" outlineLevel="0" collapsed="false">
      <c r="A111" s="108"/>
      <c r="B111" s="109" t="s">
        <v>127</v>
      </c>
      <c r="C111" s="109" t="n">
        <v>0.934027777777778</v>
      </c>
      <c r="D111" s="126" t="s">
        <v>279</v>
      </c>
      <c r="E111" s="126" t="s">
        <v>280</v>
      </c>
      <c r="F111" s="126" t="s">
        <v>281</v>
      </c>
      <c r="G111" s="126" t="s">
        <v>282</v>
      </c>
      <c r="H111" s="126" t="s">
        <v>283</v>
      </c>
      <c r="I111" s="111" t="n">
        <v>345</v>
      </c>
      <c r="J111" s="111" t="n">
        <f aca="false">$I111*'Campaign Total'!$F$45</f>
        <v>276</v>
      </c>
      <c r="K111" s="102" t="n">
        <f aca="false">SUM(AT111:BH111)</f>
        <v>0</v>
      </c>
      <c r="L111" s="103" t="n">
        <f aca="false">SUM(BI111:BW111)</f>
        <v>0</v>
      </c>
      <c r="N111" s="122"/>
      <c r="O111" s="122"/>
      <c r="P111" s="128"/>
      <c r="Q111" s="128"/>
      <c r="R111" s="122"/>
      <c r="S111" s="122"/>
      <c r="T111" s="122"/>
      <c r="U111" s="122"/>
      <c r="V111" s="122"/>
      <c r="W111" s="128"/>
      <c r="X111" s="128"/>
      <c r="Y111" s="112"/>
      <c r="Z111" s="112"/>
      <c r="AA111" s="112"/>
      <c r="AB111" s="112"/>
      <c r="AC111" s="112"/>
      <c r="AD111" s="128"/>
      <c r="AE111" s="128"/>
      <c r="AF111" s="112"/>
      <c r="AG111" s="112"/>
      <c r="AH111" s="112"/>
      <c r="AI111" s="112"/>
      <c r="AJ111" s="112"/>
      <c r="AK111" s="128"/>
      <c r="AL111" s="128"/>
      <c r="AM111" s="112"/>
      <c r="AN111" s="112"/>
      <c r="AO111" s="112"/>
      <c r="AP111" s="112"/>
      <c r="AQ111" s="112"/>
      <c r="AR111" s="128"/>
      <c r="AT111" s="107" t="n">
        <f aca="false">COUNTIF($N111:$AR111,"a")</f>
        <v>0</v>
      </c>
      <c r="AU111" s="107" t="n">
        <f aca="false">COUNTIF($N111:$AR111,"b")</f>
        <v>0</v>
      </c>
      <c r="AV111" s="107" t="n">
        <f aca="false">COUNTIF($N111:$AR111,"c")</f>
        <v>0</v>
      </c>
      <c r="AW111" s="107" t="n">
        <f aca="false">COUNTIF($N111:$AR111,"d")</f>
        <v>0</v>
      </c>
      <c r="AX111" s="107" t="n">
        <f aca="false">COUNTIF($N111:$AR111,"e")</f>
        <v>0</v>
      </c>
      <c r="AY111" s="107" t="n">
        <f aca="false">COUNTIF($N111:$AR111,"f")</f>
        <v>0</v>
      </c>
      <c r="AZ111" s="107" t="n">
        <f aca="false">COUNTIF($N111:$AR111,"g")</f>
        <v>0</v>
      </c>
      <c r="BA111" s="107" t="n">
        <f aca="false">COUNTIF($N111:$AR111,"h")</f>
        <v>0</v>
      </c>
      <c r="BB111" s="107" t="n">
        <f aca="false">COUNTIF($N111:$AR111,"i")</f>
        <v>0</v>
      </c>
      <c r="BC111" s="107" t="n">
        <f aca="false">COUNTIF($N111:$AR111,"j")</f>
        <v>0</v>
      </c>
      <c r="BD111" s="107" t="n">
        <f aca="false">COUNTIF($N111:$AR111,"k")</f>
        <v>0</v>
      </c>
      <c r="BE111" s="107" t="n">
        <f aca="false">COUNTIF($N111:$AR111,"l")</f>
        <v>0</v>
      </c>
      <c r="BF111" s="107" t="n">
        <f aca="false">COUNTIF($N111:$AR111,"m")</f>
        <v>0</v>
      </c>
      <c r="BG111" s="107" t="n">
        <f aca="false">COUNTIF($N111:$AR111,"n")</f>
        <v>0</v>
      </c>
      <c r="BH111" s="107" t="n">
        <f aca="false">COUNTIF($N111:$AR111,"o")</f>
        <v>0</v>
      </c>
      <c r="BI111" s="107" t="str">
        <f aca="false">IF(AT111&gt;0,($J111*AT111*$F$14),"0")</f>
        <v>0</v>
      </c>
      <c r="BJ111" s="107" t="str">
        <f aca="false">IF(AU111&gt;0,($J111*AU111*$F$15),"0")</f>
        <v>0</v>
      </c>
      <c r="BK111" s="107" t="str">
        <f aca="false">IF(AV111&gt;0,($J111*AV111*$F$16),"0")</f>
        <v>0</v>
      </c>
      <c r="BL111" s="107" t="str">
        <f aca="false">IF(AW111&gt;0,($J111*AW111*$F$17),"0")</f>
        <v>0</v>
      </c>
      <c r="BM111" s="107" t="str">
        <f aca="false">IF(AX111&gt;0,($J111*AX111*$F$17),"0")</f>
        <v>0</v>
      </c>
      <c r="BN111" s="107" t="str">
        <f aca="false">IF(AY111&gt;0,($J111*AY111*$F$19),"0")</f>
        <v>0</v>
      </c>
      <c r="BO111" s="107" t="str">
        <f aca="false">IF(AZ111&gt;0,($J111*AZ111*$F$20),"0")</f>
        <v>0</v>
      </c>
      <c r="BP111" s="107" t="str">
        <f aca="false">IF(BA111&gt;0,($J111*BA111*$F$21),"0")</f>
        <v>0</v>
      </c>
      <c r="BQ111" s="107" t="str">
        <f aca="false">IF(BB111&gt;0,($J111*BB111*$F$22),"0")</f>
        <v>0</v>
      </c>
      <c r="BR111" s="107" t="str">
        <f aca="false">IF(BC111&gt;0,($J111*BC111*$F$23),"0")</f>
        <v>0</v>
      </c>
      <c r="BS111" s="107" t="str">
        <f aca="false">IF(BD111&gt;0,($J111*BD111*$F$24),"0")</f>
        <v>0</v>
      </c>
      <c r="BT111" s="107" t="str">
        <f aca="false">IF(BE111&gt;0,($J111*BE111*$F$25),"0")</f>
        <v>0</v>
      </c>
      <c r="BU111" s="107" t="str">
        <f aca="false">IF(BF111&gt;0,($J111*BF111*$F$26),"0")</f>
        <v>0</v>
      </c>
      <c r="BV111" s="107" t="str">
        <f aca="false">IF(BG111&gt;0,($J111*BG111*$F$27),"0")</f>
        <v>0</v>
      </c>
      <c r="BW111" s="107" t="str">
        <f aca="false">IF(BH111&gt;0,($J111*BH111*$F$28),"0")</f>
        <v>0</v>
      </c>
    </row>
    <row r="112" customFormat="false" ht="20.1" hidden="false" customHeight="true" outlineLevel="0" collapsed="false">
      <c r="A112" s="98"/>
      <c r="B112" s="117" t="s">
        <v>125</v>
      </c>
      <c r="C112" s="117" t="n">
        <v>0.9375</v>
      </c>
      <c r="D112" s="114" t="s">
        <v>176</v>
      </c>
      <c r="E112" s="114"/>
      <c r="F112" s="114"/>
      <c r="G112" s="114"/>
      <c r="H112" s="114"/>
      <c r="I112" s="124"/>
      <c r="J112" s="124"/>
      <c r="K112" s="102"/>
      <c r="L112" s="103"/>
      <c r="N112" s="129"/>
      <c r="O112" s="129"/>
      <c r="P112" s="128"/>
      <c r="Q112" s="128"/>
      <c r="R112" s="129"/>
      <c r="S112" s="129"/>
      <c r="T112" s="129"/>
      <c r="U112" s="129"/>
      <c r="V112" s="129"/>
      <c r="W112" s="128"/>
      <c r="X112" s="128"/>
      <c r="Y112" s="129"/>
      <c r="Z112" s="129"/>
      <c r="AA112" s="129"/>
      <c r="AB112" s="129"/>
      <c r="AC112" s="129"/>
      <c r="AD112" s="128"/>
      <c r="AE112" s="128"/>
      <c r="AF112" s="129"/>
      <c r="AG112" s="129"/>
      <c r="AH112" s="129"/>
      <c r="AI112" s="129"/>
      <c r="AJ112" s="129"/>
      <c r="AK112" s="128"/>
      <c r="AL112" s="128"/>
      <c r="AM112" s="129"/>
      <c r="AN112" s="129"/>
      <c r="AO112" s="129"/>
      <c r="AP112" s="129"/>
      <c r="AQ112" s="129"/>
      <c r="AR112" s="128"/>
      <c r="AT112" s="107" t="n">
        <f aca="false">COUNTIF($N112:$AR112,"a")</f>
        <v>0</v>
      </c>
      <c r="AU112" s="107" t="n">
        <f aca="false">COUNTIF($N112:$AR112,"b")</f>
        <v>0</v>
      </c>
      <c r="AV112" s="107" t="n">
        <f aca="false">COUNTIF($N112:$AR112,"c")</f>
        <v>0</v>
      </c>
      <c r="AW112" s="107" t="n">
        <f aca="false">COUNTIF($N112:$AR112,"d")</f>
        <v>0</v>
      </c>
      <c r="AX112" s="107" t="n">
        <f aca="false">COUNTIF($N112:$AR112,"e")</f>
        <v>0</v>
      </c>
      <c r="AY112" s="107" t="n">
        <f aca="false">COUNTIF($N112:$AR112,"f")</f>
        <v>0</v>
      </c>
      <c r="AZ112" s="107" t="n">
        <f aca="false">COUNTIF($N112:$AR112,"g")</f>
        <v>0</v>
      </c>
      <c r="BA112" s="107" t="n">
        <f aca="false">COUNTIF($N112:$AR112,"h")</f>
        <v>0</v>
      </c>
      <c r="BB112" s="107" t="n">
        <f aca="false">COUNTIF($N112:$AR112,"i")</f>
        <v>0</v>
      </c>
      <c r="BC112" s="107" t="n">
        <f aca="false">COUNTIF($N112:$AR112,"j")</f>
        <v>0</v>
      </c>
      <c r="BD112" s="107" t="n">
        <f aca="false">COUNTIF($N112:$AR112,"k")</f>
        <v>0</v>
      </c>
      <c r="BE112" s="107" t="n">
        <f aca="false">COUNTIF($N112:$AR112,"l")</f>
        <v>0</v>
      </c>
      <c r="BF112" s="107" t="n">
        <f aca="false">COUNTIF($N112:$AR112,"m")</f>
        <v>0</v>
      </c>
      <c r="BG112" s="107" t="n">
        <f aca="false">COUNTIF($N112:$AR112,"n")</f>
        <v>0</v>
      </c>
      <c r="BH112" s="107" t="n">
        <f aca="false">COUNTIF($N112:$AR112,"o")</f>
        <v>0</v>
      </c>
      <c r="BI112" s="107" t="str">
        <f aca="false">IF(AT112&gt;0,($J112*AT112*$F$14),"0")</f>
        <v>0</v>
      </c>
      <c r="BJ112" s="107" t="str">
        <f aca="false">IF(AU112&gt;0,($J112*AU112*$F$15),"0")</f>
        <v>0</v>
      </c>
      <c r="BK112" s="107" t="str">
        <f aca="false">IF(AV112&gt;0,($J112*AV112*$F$16),"0")</f>
        <v>0</v>
      </c>
      <c r="BL112" s="107" t="str">
        <f aca="false">IF(AW112&gt;0,($J112*AW112*$F$17),"0")</f>
        <v>0</v>
      </c>
      <c r="BM112" s="107" t="str">
        <f aca="false">IF(AX112&gt;0,($J112*AX112*$F$17),"0")</f>
        <v>0</v>
      </c>
      <c r="BN112" s="107" t="str">
        <f aca="false">IF(AY112&gt;0,($J112*AY112*$F$19),"0")</f>
        <v>0</v>
      </c>
      <c r="BO112" s="107" t="str">
        <f aca="false">IF(AZ112&gt;0,($J112*AZ112*$F$20),"0")</f>
        <v>0</v>
      </c>
      <c r="BP112" s="107" t="str">
        <f aca="false">IF(BA112&gt;0,($J112*BA112*$F$21),"0")</f>
        <v>0</v>
      </c>
      <c r="BQ112" s="107" t="str">
        <f aca="false">IF(BB112&gt;0,($J112*BB112*$F$22),"0")</f>
        <v>0</v>
      </c>
      <c r="BR112" s="107" t="str">
        <f aca="false">IF(BC112&gt;0,($J112*BC112*$F$23),"0")</f>
        <v>0</v>
      </c>
      <c r="BS112" s="107" t="str">
        <f aca="false">IF(BD112&gt;0,($J112*BD112*$F$24),"0")</f>
        <v>0</v>
      </c>
      <c r="BT112" s="107" t="str">
        <f aca="false">IF(BE112&gt;0,($J112*BE112*$F$25),"0")</f>
        <v>0</v>
      </c>
      <c r="BU112" s="107" t="str">
        <f aca="false">IF(BF112&gt;0,($J112*BF112*$F$26),"0")</f>
        <v>0</v>
      </c>
      <c r="BV112" s="107" t="str">
        <f aca="false">IF(BG112&gt;0,($J112*BG112*$F$27),"0")</f>
        <v>0</v>
      </c>
      <c r="BW112" s="107" t="str">
        <f aca="false">IF(BH112&gt;0,($J112*BH112*$F$28),"0")</f>
        <v>0</v>
      </c>
    </row>
    <row r="113" customFormat="false" ht="20.1" hidden="false" customHeight="true" outlineLevel="0" collapsed="false">
      <c r="A113" s="108"/>
      <c r="B113" s="109" t="s">
        <v>127</v>
      </c>
      <c r="C113" s="109" t="n">
        <v>0.954166666666667</v>
      </c>
      <c r="D113" s="126" t="s">
        <v>284</v>
      </c>
      <c r="E113" s="126" t="s">
        <v>285</v>
      </c>
      <c r="F113" s="126" t="s">
        <v>286</v>
      </c>
      <c r="G113" s="126" t="s">
        <v>287</v>
      </c>
      <c r="H113" s="126" t="s">
        <v>288</v>
      </c>
      <c r="I113" s="111" t="n">
        <v>313</v>
      </c>
      <c r="J113" s="111" t="n">
        <f aca="false">$I113*'Campaign Total'!$F$45</f>
        <v>250.4</v>
      </c>
      <c r="K113" s="102" t="n">
        <f aca="false">SUM(AT113:BH113)</f>
        <v>0</v>
      </c>
      <c r="L113" s="103" t="n">
        <f aca="false">SUM(BI113:BW113)</f>
        <v>0</v>
      </c>
      <c r="N113" s="122"/>
      <c r="O113" s="122"/>
      <c r="P113" s="128"/>
      <c r="Q113" s="128"/>
      <c r="R113" s="122"/>
      <c r="S113" s="122"/>
      <c r="T113" s="122"/>
      <c r="U113" s="122"/>
      <c r="V113" s="122"/>
      <c r="W113" s="128"/>
      <c r="X113" s="128"/>
      <c r="Y113" s="112"/>
      <c r="Z113" s="112"/>
      <c r="AA113" s="112"/>
      <c r="AB113" s="112"/>
      <c r="AC113" s="112"/>
      <c r="AD113" s="128"/>
      <c r="AE113" s="128"/>
      <c r="AF113" s="112"/>
      <c r="AG113" s="112"/>
      <c r="AH113" s="112"/>
      <c r="AI113" s="112"/>
      <c r="AJ113" s="112"/>
      <c r="AK113" s="128"/>
      <c r="AL113" s="128"/>
      <c r="AM113" s="112"/>
      <c r="AN113" s="112"/>
      <c r="AO113" s="112"/>
      <c r="AP113" s="112"/>
      <c r="AQ113" s="112"/>
      <c r="AR113" s="128"/>
      <c r="AT113" s="107" t="n">
        <f aca="false">COUNTIF($N113:$AR113,"a")</f>
        <v>0</v>
      </c>
      <c r="AU113" s="107" t="n">
        <f aca="false">COUNTIF($N113:$AR113,"b")</f>
        <v>0</v>
      </c>
      <c r="AV113" s="107" t="n">
        <f aca="false">COUNTIF($N113:$AR113,"c")</f>
        <v>0</v>
      </c>
      <c r="AW113" s="107" t="n">
        <f aca="false">COUNTIF($N113:$AR113,"d")</f>
        <v>0</v>
      </c>
      <c r="AX113" s="107" t="n">
        <f aca="false">COUNTIF($N113:$AR113,"e")</f>
        <v>0</v>
      </c>
      <c r="AY113" s="107" t="n">
        <f aca="false">COUNTIF($N113:$AR113,"f")</f>
        <v>0</v>
      </c>
      <c r="AZ113" s="107" t="n">
        <f aca="false">COUNTIF($N113:$AR113,"g")</f>
        <v>0</v>
      </c>
      <c r="BA113" s="107" t="n">
        <f aca="false">COUNTIF($N113:$AR113,"h")</f>
        <v>0</v>
      </c>
      <c r="BB113" s="107" t="n">
        <f aca="false">COUNTIF($N113:$AR113,"i")</f>
        <v>0</v>
      </c>
      <c r="BC113" s="107" t="n">
        <f aca="false">COUNTIF($N113:$AR113,"j")</f>
        <v>0</v>
      </c>
      <c r="BD113" s="107" t="n">
        <f aca="false">COUNTIF($N113:$AR113,"k")</f>
        <v>0</v>
      </c>
      <c r="BE113" s="107" t="n">
        <f aca="false">COUNTIF($N113:$AR113,"l")</f>
        <v>0</v>
      </c>
      <c r="BF113" s="107" t="n">
        <f aca="false">COUNTIF($N113:$AR113,"m")</f>
        <v>0</v>
      </c>
      <c r="BG113" s="107" t="n">
        <f aca="false">COUNTIF($N113:$AR113,"n")</f>
        <v>0</v>
      </c>
      <c r="BH113" s="107" t="n">
        <f aca="false">COUNTIF($N113:$AR113,"o")</f>
        <v>0</v>
      </c>
      <c r="BI113" s="107" t="str">
        <f aca="false">IF(AT113&gt;0,($J113*AT113*$F$14),"0")</f>
        <v>0</v>
      </c>
      <c r="BJ113" s="107" t="str">
        <f aca="false">IF(AU113&gt;0,($J113*AU113*$F$15),"0")</f>
        <v>0</v>
      </c>
      <c r="BK113" s="107" t="str">
        <f aca="false">IF(AV113&gt;0,($J113*AV113*$F$16),"0")</f>
        <v>0</v>
      </c>
      <c r="BL113" s="107" t="str">
        <f aca="false">IF(AW113&gt;0,($J113*AW113*$F$17),"0")</f>
        <v>0</v>
      </c>
      <c r="BM113" s="107" t="str">
        <f aca="false">IF(AX113&gt;0,($J113*AX113*$F$17),"0")</f>
        <v>0</v>
      </c>
      <c r="BN113" s="107" t="str">
        <f aca="false">IF(AY113&gt;0,($J113*AY113*$F$19),"0")</f>
        <v>0</v>
      </c>
      <c r="BO113" s="107" t="str">
        <f aca="false">IF(AZ113&gt;0,($J113*AZ113*$F$20),"0")</f>
        <v>0</v>
      </c>
      <c r="BP113" s="107" t="str">
        <f aca="false">IF(BA113&gt;0,($J113*BA113*$F$21),"0")</f>
        <v>0</v>
      </c>
      <c r="BQ113" s="107" t="str">
        <f aca="false">IF(BB113&gt;0,($J113*BB113*$F$22),"0")</f>
        <v>0</v>
      </c>
      <c r="BR113" s="107" t="str">
        <f aca="false">IF(BC113&gt;0,($J113*BC113*$F$23),"0")</f>
        <v>0</v>
      </c>
      <c r="BS113" s="107" t="str">
        <f aca="false">IF(BD113&gt;0,($J113*BD113*$F$24),"0")</f>
        <v>0</v>
      </c>
      <c r="BT113" s="107" t="str">
        <f aca="false">IF(BE113&gt;0,($J113*BE113*$F$25),"0")</f>
        <v>0</v>
      </c>
      <c r="BU113" s="107" t="str">
        <f aca="false">IF(BF113&gt;0,($J113*BF113*$F$26),"0")</f>
        <v>0</v>
      </c>
      <c r="BV113" s="107" t="str">
        <f aca="false">IF(BG113&gt;0,($J113*BG113*$F$27),"0")</f>
        <v>0</v>
      </c>
      <c r="BW113" s="107" t="str">
        <f aca="false">IF(BH113&gt;0,($J113*BH113*$F$28),"0")</f>
        <v>0</v>
      </c>
    </row>
    <row r="114" customFormat="false" ht="20.1" hidden="false" customHeight="true" outlineLevel="0" collapsed="false">
      <c r="A114" s="98"/>
      <c r="B114" s="117" t="s">
        <v>125</v>
      </c>
      <c r="C114" s="117" t="n">
        <v>0.957638888888889</v>
      </c>
      <c r="D114" s="114" t="s">
        <v>176</v>
      </c>
      <c r="E114" s="114"/>
      <c r="F114" s="114"/>
      <c r="G114" s="114"/>
      <c r="H114" s="114"/>
      <c r="I114" s="124"/>
      <c r="J114" s="124"/>
      <c r="K114" s="102"/>
      <c r="L114" s="103"/>
      <c r="N114" s="129"/>
      <c r="O114" s="129"/>
      <c r="P114" s="128"/>
      <c r="Q114" s="128"/>
      <c r="R114" s="129"/>
      <c r="S114" s="129"/>
      <c r="T114" s="129"/>
      <c r="U114" s="129"/>
      <c r="V114" s="129"/>
      <c r="W114" s="128"/>
      <c r="X114" s="128"/>
      <c r="Y114" s="129"/>
      <c r="Z114" s="129"/>
      <c r="AA114" s="129"/>
      <c r="AB114" s="129"/>
      <c r="AC114" s="129"/>
      <c r="AD114" s="128"/>
      <c r="AE114" s="128"/>
      <c r="AF114" s="129"/>
      <c r="AG114" s="129"/>
      <c r="AH114" s="129"/>
      <c r="AI114" s="129"/>
      <c r="AJ114" s="129"/>
      <c r="AK114" s="128"/>
      <c r="AL114" s="128"/>
      <c r="AM114" s="129"/>
      <c r="AN114" s="129"/>
      <c r="AO114" s="129"/>
      <c r="AP114" s="129"/>
      <c r="AQ114" s="129"/>
      <c r="AR114" s="128"/>
      <c r="AT114" s="107" t="n">
        <f aca="false">COUNTIF($N114:$AR114,"a")</f>
        <v>0</v>
      </c>
      <c r="AU114" s="107" t="n">
        <f aca="false">COUNTIF($N114:$AR114,"b")</f>
        <v>0</v>
      </c>
      <c r="AV114" s="107" t="n">
        <f aca="false">COUNTIF($N114:$AR114,"c")</f>
        <v>0</v>
      </c>
      <c r="AW114" s="107" t="n">
        <f aca="false">COUNTIF($N114:$AR114,"d")</f>
        <v>0</v>
      </c>
      <c r="AX114" s="107" t="n">
        <f aca="false">COUNTIF($N114:$AR114,"e")</f>
        <v>0</v>
      </c>
      <c r="AY114" s="107" t="n">
        <f aca="false">COUNTIF($N114:$AR114,"f")</f>
        <v>0</v>
      </c>
      <c r="AZ114" s="107" t="n">
        <f aca="false">COUNTIF($N114:$AR114,"g")</f>
        <v>0</v>
      </c>
      <c r="BA114" s="107" t="n">
        <f aca="false">COUNTIF($N114:$AR114,"h")</f>
        <v>0</v>
      </c>
      <c r="BB114" s="107" t="n">
        <f aca="false">COUNTIF($N114:$AR114,"i")</f>
        <v>0</v>
      </c>
      <c r="BC114" s="107" t="n">
        <f aca="false">COUNTIF($N114:$AR114,"j")</f>
        <v>0</v>
      </c>
      <c r="BD114" s="107" t="n">
        <f aca="false">COUNTIF($N114:$AR114,"k")</f>
        <v>0</v>
      </c>
      <c r="BE114" s="107" t="n">
        <f aca="false">COUNTIF($N114:$AR114,"l")</f>
        <v>0</v>
      </c>
      <c r="BF114" s="107" t="n">
        <f aca="false">COUNTIF($N114:$AR114,"m")</f>
        <v>0</v>
      </c>
      <c r="BG114" s="107" t="n">
        <f aca="false">COUNTIF($N114:$AR114,"n")</f>
        <v>0</v>
      </c>
      <c r="BH114" s="107" t="n">
        <f aca="false">COUNTIF($N114:$AR114,"o")</f>
        <v>0</v>
      </c>
      <c r="BI114" s="107" t="str">
        <f aca="false">IF(AT114&gt;0,($J114*AT114*$F$14),"0")</f>
        <v>0</v>
      </c>
      <c r="BJ114" s="107" t="str">
        <f aca="false">IF(AU114&gt;0,($J114*AU114*$F$15),"0")</f>
        <v>0</v>
      </c>
      <c r="BK114" s="107" t="str">
        <f aca="false">IF(AV114&gt;0,($J114*AV114*$F$16),"0")</f>
        <v>0</v>
      </c>
      <c r="BL114" s="107" t="str">
        <f aca="false">IF(AW114&gt;0,($J114*AW114*$F$17),"0")</f>
        <v>0</v>
      </c>
      <c r="BM114" s="107" t="str">
        <f aca="false">IF(AX114&gt;0,($J114*AX114*$F$17),"0")</f>
        <v>0</v>
      </c>
      <c r="BN114" s="107" t="str">
        <f aca="false">IF(AY114&gt;0,($J114*AY114*$F$19),"0")</f>
        <v>0</v>
      </c>
      <c r="BO114" s="107" t="str">
        <f aca="false">IF(AZ114&gt;0,($J114*AZ114*$F$20),"0")</f>
        <v>0</v>
      </c>
      <c r="BP114" s="107" t="str">
        <f aca="false">IF(BA114&gt;0,($J114*BA114*$F$21),"0")</f>
        <v>0</v>
      </c>
      <c r="BQ114" s="107" t="str">
        <f aca="false">IF(BB114&gt;0,($J114*BB114*$F$22),"0")</f>
        <v>0</v>
      </c>
      <c r="BR114" s="107" t="str">
        <f aca="false">IF(BC114&gt;0,($J114*BC114*$F$23),"0")</f>
        <v>0</v>
      </c>
      <c r="BS114" s="107" t="str">
        <f aca="false">IF(BD114&gt;0,($J114*BD114*$F$24),"0")</f>
        <v>0</v>
      </c>
      <c r="BT114" s="107" t="str">
        <f aca="false">IF(BE114&gt;0,($J114*BE114*$F$25),"0")</f>
        <v>0</v>
      </c>
      <c r="BU114" s="107" t="str">
        <f aca="false">IF(BF114&gt;0,($J114*BF114*$F$26),"0")</f>
        <v>0</v>
      </c>
      <c r="BV114" s="107" t="str">
        <f aca="false">IF(BG114&gt;0,($J114*BG114*$F$27),"0")</f>
        <v>0</v>
      </c>
      <c r="BW114" s="107" t="str">
        <f aca="false">IF(BH114&gt;0,($J114*BH114*$F$28),"0")</f>
        <v>0</v>
      </c>
    </row>
    <row r="115" customFormat="false" ht="20.1" hidden="false" customHeight="true" outlineLevel="0" collapsed="false">
      <c r="A115" s="108"/>
      <c r="B115" s="117" t="s">
        <v>125</v>
      </c>
      <c r="C115" s="117" t="n">
        <v>0.96875</v>
      </c>
      <c r="D115" s="114" t="s">
        <v>176</v>
      </c>
      <c r="E115" s="114"/>
      <c r="F115" s="114"/>
      <c r="G115" s="114"/>
      <c r="H115" s="114"/>
      <c r="I115" s="130"/>
      <c r="J115" s="130"/>
      <c r="K115" s="102"/>
      <c r="L115" s="103"/>
      <c r="N115" s="129"/>
      <c r="O115" s="129"/>
      <c r="P115" s="128"/>
      <c r="Q115" s="128"/>
      <c r="R115" s="129"/>
      <c r="S115" s="129"/>
      <c r="T115" s="129"/>
      <c r="U115" s="129"/>
      <c r="V115" s="129"/>
      <c r="W115" s="128"/>
      <c r="X115" s="128"/>
      <c r="Y115" s="129"/>
      <c r="Z115" s="129"/>
      <c r="AA115" s="129"/>
      <c r="AB115" s="129"/>
      <c r="AC115" s="129"/>
      <c r="AD115" s="128"/>
      <c r="AE115" s="128"/>
      <c r="AF115" s="129"/>
      <c r="AG115" s="129"/>
      <c r="AH115" s="129"/>
      <c r="AI115" s="129"/>
      <c r="AJ115" s="129"/>
      <c r="AK115" s="128"/>
      <c r="AL115" s="128"/>
      <c r="AM115" s="129"/>
      <c r="AN115" s="129"/>
      <c r="AO115" s="129"/>
      <c r="AP115" s="129"/>
      <c r="AQ115" s="129"/>
      <c r="AR115" s="128"/>
      <c r="AT115" s="107" t="n">
        <f aca="false">COUNTIF($N115:$AR115,"a")</f>
        <v>0</v>
      </c>
      <c r="AU115" s="107" t="n">
        <f aca="false">COUNTIF($N115:$AR115,"b")</f>
        <v>0</v>
      </c>
      <c r="AV115" s="107" t="n">
        <f aca="false">COUNTIF($N115:$AR115,"c")</f>
        <v>0</v>
      </c>
      <c r="AW115" s="107" t="n">
        <f aca="false">COUNTIF($N115:$AR115,"d")</f>
        <v>0</v>
      </c>
      <c r="AX115" s="107" t="n">
        <f aca="false">COUNTIF($N115:$AR115,"e")</f>
        <v>0</v>
      </c>
      <c r="AY115" s="107" t="n">
        <f aca="false">COUNTIF($N115:$AR115,"f")</f>
        <v>0</v>
      </c>
      <c r="AZ115" s="107" t="n">
        <f aca="false">COUNTIF($N115:$AR115,"g")</f>
        <v>0</v>
      </c>
      <c r="BA115" s="107" t="n">
        <f aca="false">COUNTIF($N115:$AR115,"h")</f>
        <v>0</v>
      </c>
      <c r="BB115" s="107" t="n">
        <f aca="false">COUNTIF($N115:$AR115,"i")</f>
        <v>0</v>
      </c>
      <c r="BC115" s="107" t="n">
        <f aca="false">COUNTIF($N115:$AR115,"j")</f>
        <v>0</v>
      </c>
      <c r="BD115" s="107" t="n">
        <f aca="false">COUNTIF($N115:$AR115,"k")</f>
        <v>0</v>
      </c>
      <c r="BE115" s="107" t="n">
        <f aca="false">COUNTIF($N115:$AR115,"l")</f>
        <v>0</v>
      </c>
      <c r="BF115" s="107" t="n">
        <f aca="false">COUNTIF($N115:$AR115,"m")</f>
        <v>0</v>
      </c>
      <c r="BG115" s="107" t="n">
        <f aca="false">COUNTIF($N115:$AR115,"n")</f>
        <v>0</v>
      </c>
      <c r="BH115" s="107" t="n">
        <f aca="false">COUNTIF($N115:$AR115,"o")</f>
        <v>0</v>
      </c>
      <c r="BI115" s="107" t="str">
        <f aca="false">IF(AT115&gt;0,($J115*AT115*$F$14),"0")</f>
        <v>0</v>
      </c>
      <c r="BJ115" s="107" t="str">
        <f aca="false">IF(AU115&gt;0,($J115*AU115*$F$15),"0")</f>
        <v>0</v>
      </c>
      <c r="BK115" s="107" t="str">
        <f aca="false">IF(AV115&gt;0,($J115*AV115*$F$16),"0")</f>
        <v>0</v>
      </c>
      <c r="BL115" s="107" t="str">
        <f aca="false">IF(AW115&gt;0,($J115*AW115*$F$17),"0")</f>
        <v>0</v>
      </c>
      <c r="BM115" s="107" t="str">
        <f aca="false">IF(AX115&gt;0,($J115*AX115*$F$17),"0")</f>
        <v>0</v>
      </c>
      <c r="BN115" s="107" t="str">
        <f aca="false">IF(AY115&gt;0,($J115*AY115*$F$19),"0")</f>
        <v>0</v>
      </c>
      <c r="BO115" s="107" t="str">
        <f aca="false">IF(AZ115&gt;0,($J115*AZ115*$F$20),"0")</f>
        <v>0</v>
      </c>
      <c r="BP115" s="107" t="str">
        <f aca="false">IF(BA115&gt;0,($J115*BA115*$F$21),"0")</f>
        <v>0</v>
      </c>
      <c r="BQ115" s="107" t="str">
        <f aca="false">IF(BB115&gt;0,($J115*BB115*$F$22),"0")</f>
        <v>0</v>
      </c>
      <c r="BR115" s="107" t="str">
        <f aca="false">IF(BC115&gt;0,($J115*BC115*$F$23),"0")</f>
        <v>0</v>
      </c>
      <c r="BS115" s="107" t="str">
        <f aca="false">IF(BD115&gt;0,($J115*BD115*$F$24),"0")</f>
        <v>0</v>
      </c>
      <c r="BT115" s="107" t="str">
        <f aca="false">IF(BE115&gt;0,($J115*BE115*$F$25),"0")</f>
        <v>0</v>
      </c>
      <c r="BU115" s="107" t="str">
        <f aca="false">IF(BF115&gt;0,($J115*BF115*$F$26),"0")</f>
        <v>0</v>
      </c>
      <c r="BV115" s="107" t="str">
        <f aca="false">IF(BG115&gt;0,($J115*BG115*$F$27),"0")</f>
        <v>0</v>
      </c>
      <c r="BW115" s="107" t="str">
        <f aca="false">IF(BH115&gt;0,($J115*BH115*$F$28),"0")</f>
        <v>0</v>
      </c>
    </row>
    <row r="116" customFormat="false" ht="20.1" hidden="false" customHeight="true" outlineLevel="0" collapsed="false">
      <c r="A116" s="108"/>
      <c r="B116" s="109" t="s">
        <v>127</v>
      </c>
      <c r="C116" s="109" t="n">
        <v>0.96875</v>
      </c>
      <c r="D116" s="126" t="s">
        <v>289</v>
      </c>
      <c r="E116" s="126" t="s">
        <v>290</v>
      </c>
      <c r="F116" s="126" t="s">
        <v>291</v>
      </c>
      <c r="G116" s="126" t="s">
        <v>292</v>
      </c>
      <c r="H116" s="126" t="s">
        <v>293</v>
      </c>
      <c r="I116" s="111" t="n">
        <v>139</v>
      </c>
      <c r="J116" s="111" t="n">
        <f aca="false">$I116*'Campaign Total'!$F$45</f>
        <v>111.2</v>
      </c>
      <c r="K116" s="102" t="n">
        <f aca="false">SUM(AT116:BH116)</f>
        <v>0</v>
      </c>
      <c r="L116" s="103" t="n">
        <f aca="false">SUM(BI116:BW116)</f>
        <v>0</v>
      </c>
      <c r="N116" s="122"/>
      <c r="O116" s="122"/>
      <c r="P116" s="128"/>
      <c r="Q116" s="128"/>
      <c r="R116" s="122"/>
      <c r="S116" s="122"/>
      <c r="T116" s="122"/>
      <c r="U116" s="122"/>
      <c r="V116" s="122"/>
      <c r="W116" s="128"/>
      <c r="X116" s="128"/>
      <c r="Y116" s="112"/>
      <c r="Z116" s="112"/>
      <c r="AA116" s="112"/>
      <c r="AB116" s="112"/>
      <c r="AC116" s="112"/>
      <c r="AD116" s="128"/>
      <c r="AE116" s="128"/>
      <c r="AF116" s="112"/>
      <c r="AG116" s="112"/>
      <c r="AH116" s="112"/>
      <c r="AI116" s="112"/>
      <c r="AJ116" s="112"/>
      <c r="AK116" s="128"/>
      <c r="AL116" s="128"/>
      <c r="AM116" s="112"/>
      <c r="AN116" s="112"/>
      <c r="AO116" s="112"/>
      <c r="AP116" s="112"/>
      <c r="AQ116" s="112"/>
      <c r="AR116" s="128"/>
      <c r="AT116" s="107" t="n">
        <f aca="false">COUNTIF($N116:$AR116,"a")</f>
        <v>0</v>
      </c>
      <c r="AU116" s="107" t="n">
        <f aca="false">COUNTIF($N116:$AR116,"b")</f>
        <v>0</v>
      </c>
      <c r="AV116" s="107" t="n">
        <f aca="false">COUNTIF($N116:$AR116,"c")</f>
        <v>0</v>
      </c>
      <c r="AW116" s="107" t="n">
        <f aca="false">COUNTIF($N116:$AR116,"d")</f>
        <v>0</v>
      </c>
      <c r="AX116" s="107" t="n">
        <f aca="false">COUNTIF($N116:$AR116,"e")</f>
        <v>0</v>
      </c>
      <c r="AY116" s="107" t="n">
        <f aca="false">COUNTIF($N116:$AR116,"f")</f>
        <v>0</v>
      </c>
      <c r="AZ116" s="107" t="n">
        <f aca="false">COUNTIF($N116:$AR116,"g")</f>
        <v>0</v>
      </c>
      <c r="BA116" s="107" t="n">
        <f aca="false">COUNTIF($N116:$AR116,"h")</f>
        <v>0</v>
      </c>
      <c r="BB116" s="107" t="n">
        <f aca="false">COUNTIF($N116:$AR116,"i")</f>
        <v>0</v>
      </c>
      <c r="BC116" s="107" t="n">
        <f aca="false">COUNTIF($N116:$AR116,"j")</f>
        <v>0</v>
      </c>
      <c r="BD116" s="107" t="n">
        <f aca="false">COUNTIF($N116:$AR116,"k")</f>
        <v>0</v>
      </c>
      <c r="BE116" s="107" t="n">
        <f aca="false">COUNTIF($N116:$AR116,"l")</f>
        <v>0</v>
      </c>
      <c r="BF116" s="107" t="n">
        <f aca="false">COUNTIF($N116:$AR116,"m")</f>
        <v>0</v>
      </c>
      <c r="BG116" s="107" t="n">
        <f aca="false">COUNTIF($N116:$AR116,"n")</f>
        <v>0</v>
      </c>
      <c r="BH116" s="107" t="n">
        <f aca="false">COUNTIF($N116:$AR116,"o")</f>
        <v>0</v>
      </c>
      <c r="BI116" s="107" t="str">
        <f aca="false">IF(AT116&gt;0,($J116*AT116*$F$14),"0")</f>
        <v>0</v>
      </c>
      <c r="BJ116" s="107" t="str">
        <f aca="false">IF(AU116&gt;0,($J116*AU116*$F$15),"0")</f>
        <v>0</v>
      </c>
      <c r="BK116" s="107" t="str">
        <f aca="false">IF(AV116&gt;0,($J116*AV116*$F$16),"0")</f>
        <v>0</v>
      </c>
      <c r="BL116" s="107" t="str">
        <f aca="false">IF(AW116&gt;0,($J116*AW116*$F$17),"0")</f>
        <v>0</v>
      </c>
      <c r="BM116" s="107" t="str">
        <f aca="false">IF(AX116&gt;0,($J116*AX116*$F$17),"0")</f>
        <v>0</v>
      </c>
      <c r="BN116" s="107" t="str">
        <f aca="false">IF(AY116&gt;0,($J116*AY116*$F$19),"0")</f>
        <v>0</v>
      </c>
      <c r="BO116" s="107" t="str">
        <f aca="false">IF(AZ116&gt;0,($J116*AZ116*$F$20),"0")</f>
        <v>0</v>
      </c>
      <c r="BP116" s="107" t="str">
        <f aca="false">IF(BA116&gt;0,($J116*BA116*$F$21),"0")</f>
        <v>0</v>
      </c>
      <c r="BQ116" s="107" t="str">
        <f aca="false">IF(BB116&gt;0,($J116*BB116*$F$22),"0")</f>
        <v>0</v>
      </c>
      <c r="BR116" s="107" t="str">
        <f aca="false">IF(BC116&gt;0,($J116*BC116*$F$23),"0")</f>
        <v>0</v>
      </c>
      <c r="BS116" s="107" t="str">
        <f aca="false">IF(BD116&gt;0,($J116*BD116*$F$24),"0")</f>
        <v>0</v>
      </c>
      <c r="BT116" s="107" t="str">
        <f aca="false">IF(BE116&gt;0,($J116*BE116*$F$25),"0")</f>
        <v>0</v>
      </c>
      <c r="BU116" s="107" t="str">
        <f aca="false">IF(BF116&gt;0,($J116*BF116*$F$26),"0")</f>
        <v>0</v>
      </c>
      <c r="BV116" s="107" t="str">
        <f aca="false">IF(BG116&gt;0,($J116*BG116*$F$27),"0")</f>
        <v>0</v>
      </c>
      <c r="BW116" s="107" t="str">
        <f aca="false">IF(BH116&gt;0,($J116*BH116*$F$28),"0")</f>
        <v>0</v>
      </c>
    </row>
    <row r="117" customFormat="false" ht="20.1" hidden="false" customHeight="true" outlineLevel="0" collapsed="false">
      <c r="A117" s="108"/>
      <c r="B117" s="117" t="s">
        <v>125</v>
      </c>
      <c r="C117" s="117" t="n">
        <v>0.972222222222222</v>
      </c>
      <c r="D117" s="114" t="s">
        <v>176</v>
      </c>
      <c r="E117" s="114"/>
      <c r="F117" s="114"/>
      <c r="G117" s="114"/>
      <c r="H117" s="114"/>
      <c r="I117" s="130"/>
      <c r="J117" s="130"/>
      <c r="K117" s="102"/>
      <c r="L117" s="103"/>
      <c r="N117" s="129"/>
      <c r="O117" s="129"/>
      <c r="P117" s="128"/>
      <c r="Q117" s="128"/>
      <c r="R117" s="129"/>
      <c r="S117" s="129"/>
      <c r="T117" s="129"/>
      <c r="U117" s="129"/>
      <c r="V117" s="129"/>
      <c r="W117" s="128"/>
      <c r="X117" s="128"/>
      <c r="Y117" s="129"/>
      <c r="Z117" s="129"/>
      <c r="AA117" s="129"/>
      <c r="AB117" s="129"/>
      <c r="AC117" s="129"/>
      <c r="AD117" s="128"/>
      <c r="AE117" s="128"/>
      <c r="AF117" s="129"/>
      <c r="AG117" s="129"/>
      <c r="AH117" s="129"/>
      <c r="AI117" s="129"/>
      <c r="AJ117" s="129"/>
      <c r="AK117" s="128"/>
      <c r="AL117" s="128"/>
      <c r="AM117" s="129"/>
      <c r="AN117" s="129"/>
      <c r="AO117" s="129"/>
      <c r="AP117" s="129"/>
      <c r="AQ117" s="129"/>
      <c r="AR117" s="128"/>
      <c r="AT117" s="107" t="n">
        <f aca="false">COUNTIF($N117:$AR117,"a")</f>
        <v>0</v>
      </c>
      <c r="AU117" s="107" t="n">
        <f aca="false">COUNTIF($N117:$AR117,"b")</f>
        <v>0</v>
      </c>
      <c r="AV117" s="107" t="n">
        <f aca="false">COUNTIF($N117:$AR117,"c")</f>
        <v>0</v>
      </c>
      <c r="AW117" s="107" t="n">
        <f aca="false">COUNTIF($N117:$AR117,"d")</f>
        <v>0</v>
      </c>
      <c r="AX117" s="107" t="n">
        <f aca="false">COUNTIF($N117:$AR117,"e")</f>
        <v>0</v>
      </c>
      <c r="AY117" s="107" t="n">
        <f aca="false">COUNTIF($N117:$AR117,"f")</f>
        <v>0</v>
      </c>
      <c r="AZ117" s="107" t="n">
        <f aca="false">COUNTIF($N117:$AR117,"g")</f>
        <v>0</v>
      </c>
      <c r="BA117" s="107" t="n">
        <f aca="false">COUNTIF($N117:$AR117,"h")</f>
        <v>0</v>
      </c>
      <c r="BB117" s="107" t="n">
        <f aca="false">COUNTIF($N117:$AR117,"i")</f>
        <v>0</v>
      </c>
      <c r="BC117" s="107" t="n">
        <f aca="false">COUNTIF($N117:$AR117,"j")</f>
        <v>0</v>
      </c>
      <c r="BD117" s="107" t="n">
        <f aca="false">COUNTIF($N117:$AR117,"k")</f>
        <v>0</v>
      </c>
      <c r="BE117" s="107" t="n">
        <f aca="false">COUNTIF($N117:$AR117,"l")</f>
        <v>0</v>
      </c>
      <c r="BF117" s="107" t="n">
        <f aca="false">COUNTIF($N117:$AR117,"m")</f>
        <v>0</v>
      </c>
      <c r="BG117" s="107" t="n">
        <f aca="false">COUNTIF($N117:$AR117,"n")</f>
        <v>0</v>
      </c>
      <c r="BH117" s="107" t="n">
        <f aca="false">COUNTIF($N117:$AR117,"o")</f>
        <v>0</v>
      </c>
      <c r="BI117" s="107" t="str">
        <f aca="false">IF(AT117&gt;0,($J117*AT117*$F$14),"0")</f>
        <v>0</v>
      </c>
      <c r="BJ117" s="107" t="str">
        <f aca="false">IF(AU117&gt;0,($J117*AU117*$F$15),"0")</f>
        <v>0</v>
      </c>
      <c r="BK117" s="107" t="str">
        <f aca="false">IF(AV117&gt;0,($J117*AV117*$F$16),"0")</f>
        <v>0</v>
      </c>
      <c r="BL117" s="107" t="str">
        <f aca="false">IF(AW117&gt;0,($J117*AW117*$F$17),"0")</f>
        <v>0</v>
      </c>
      <c r="BM117" s="107" t="str">
        <f aca="false">IF(AX117&gt;0,($J117*AX117*$F$17),"0")</f>
        <v>0</v>
      </c>
      <c r="BN117" s="107" t="str">
        <f aca="false">IF(AY117&gt;0,($J117*AY117*$F$19),"0")</f>
        <v>0</v>
      </c>
      <c r="BO117" s="107" t="str">
        <f aca="false">IF(AZ117&gt;0,($J117*AZ117*$F$20),"0")</f>
        <v>0</v>
      </c>
      <c r="BP117" s="107" t="str">
        <f aca="false">IF(BA117&gt;0,($J117*BA117*$F$21),"0")</f>
        <v>0</v>
      </c>
      <c r="BQ117" s="107" t="str">
        <f aca="false">IF(BB117&gt;0,($J117*BB117*$F$22),"0")</f>
        <v>0</v>
      </c>
      <c r="BR117" s="107" t="str">
        <f aca="false">IF(BC117&gt;0,($J117*BC117*$F$23),"0")</f>
        <v>0</v>
      </c>
      <c r="BS117" s="107" t="str">
        <f aca="false">IF(BD117&gt;0,($J117*BD117*$F$24),"0")</f>
        <v>0</v>
      </c>
      <c r="BT117" s="107" t="str">
        <f aca="false">IF(BE117&gt;0,($J117*BE117*$F$25),"0")</f>
        <v>0</v>
      </c>
      <c r="BU117" s="107" t="str">
        <f aca="false">IF(BF117&gt;0,($J117*BF117*$F$26),"0")</f>
        <v>0</v>
      </c>
      <c r="BV117" s="107" t="str">
        <f aca="false">IF(BG117&gt;0,($J117*BG117*$F$27),"0")</f>
        <v>0</v>
      </c>
      <c r="BW117" s="107" t="str">
        <f aca="false">IF(BH117&gt;0,($J117*BH117*$F$28),"0")</f>
        <v>0</v>
      </c>
    </row>
    <row r="118" customFormat="false" ht="20.1" hidden="false" customHeight="true" outlineLevel="0" collapsed="false">
      <c r="A118" s="108"/>
      <c r="B118" s="109" t="s">
        <v>127</v>
      </c>
      <c r="C118" s="109" t="n">
        <v>0.996527777777778</v>
      </c>
      <c r="D118" s="126" t="s">
        <v>294</v>
      </c>
      <c r="E118" s="126" t="s">
        <v>295</v>
      </c>
      <c r="F118" s="126" t="s">
        <v>296</v>
      </c>
      <c r="G118" s="126" t="s">
        <v>297</v>
      </c>
      <c r="H118" s="126" t="s">
        <v>298</v>
      </c>
      <c r="I118" s="111" t="n">
        <v>85</v>
      </c>
      <c r="J118" s="111" t="n">
        <f aca="false">$I118*'Campaign Total'!$F$45</f>
        <v>68</v>
      </c>
      <c r="K118" s="102" t="n">
        <f aca="false">SUM(AT118:BH118)</f>
        <v>0</v>
      </c>
      <c r="L118" s="103" t="n">
        <f aca="false">SUM(BI118:BW118)</f>
        <v>0</v>
      </c>
      <c r="N118" s="122"/>
      <c r="O118" s="122"/>
      <c r="P118" s="128"/>
      <c r="Q118" s="128"/>
      <c r="R118" s="122"/>
      <c r="S118" s="122"/>
      <c r="T118" s="122"/>
      <c r="U118" s="122"/>
      <c r="V118" s="122"/>
      <c r="W118" s="128"/>
      <c r="X118" s="128"/>
      <c r="Y118" s="112"/>
      <c r="Z118" s="112"/>
      <c r="AA118" s="112"/>
      <c r="AB118" s="112"/>
      <c r="AC118" s="112"/>
      <c r="AD118" s="128"/>
      <c r="AE118" s="128"/>
      <c r="AF118" s="112"/>
      <c r="AG118" s="112"/>
      <c r="AH118" s="112"/>
      <c r="AI118" s="112"/>
      <c r="AJ118" s="112"/>
      <c r="AK118" s="128"/>
      <c r="AL118" s="128"/>
      <c r="AM118" s="112"/>
      <c r="AN118" s="112"/>
      <c r="AO118" s="112"/>
      <c r="AP118" s="112"/>
      <c r="AQ118" s="112"/>
      <c r="AR118" s="128"/>
      <c r="AT118" s="107" t="n">
        <f aca="false">COUNTIF($N118:$AR118,"a")</f>
        <v>0</v>
      </c>
      <c r="AU118" s="107" t="n">
        <f aca="false">COUNTIF($N118:$AR118,"b")</f>
        <v>0</v>
      </c>
      <c r="AV118" s="107" t="n">
        <f aca="false">COUNTIF($N118:$AR118,"c")</f>
        <v>0</v>
      </c>
      <c r="AW118" s="107" t="n">
        <f aca="false">COUNTIF($N118:$AR118,"d")</f>
        <v>0</v>
      </c>
      <c r="AX118" s="107" t="n">
        <f aca="false">COUNTIF($N118:$AR118,"e")</f>
        <v>0</v>
      </c>
      <c r="AY118" s="107" t="n">
        <f aca="false">COUNTIF($N118:$AR118,"f")</f>
        <v>0</v>
      </c>
      <c r="AZ118" s="107" t="n">
        <f aca="false">COUNTIF($N118:$AR118,"g")</f>
        <v>0</v>
      </c>
      <c r="BA118" s="107" t="n">
        <f aca="false">COUNTIF($N118:$AR118,"h")</f>
        <v>0</v>
      </c>
      <c r="BB118" s="107" t="n">
        <f aca="false">COUNTIF($N118:$AR118,"i")</f>
        <v>0</v>
      </c>
      <c r="BC118" s="107" t="n">
        <f aca="false">COUNTIF($N118:$AR118,"j")</f>
        <v>0</v>
      </c>
      <c r="BD118" s="107" t="n">
        <f aca="false">COUNTIF($N118:$AR118,"k")</f>
        <v>0</v>
      </c>
      <c r="BE118" s="107" t="n">
        <f aca="false">COUNTIF($N118:$AR118,"l")</f>
        <v>0</v>
      </c>
      <c r="BF118" s="107" t="n">
        <f aca="false">COUNTIF($N118:$AR118,"m")</f>
        <v>0</v>
      </c>
      <c r="BG118" s="107" t="n">
        <f aca="false">COUNTIF($N118:$AR118,"n")</f>
        <v>0</v>
      </c>
      <c r="BH118" s="107" t="n">
        <f aca="false">COUNTIF($N118:$AR118,"o")</f>
        <v>0</v>
      </c>
      <c r="BI118" s="107" t="str">
        <f aca="false">IF(AT118&gt;0,($J118*AT118*$F$14),"0")</f>
        <v>0</v>
      </c>
      <c r="BJ118" s="107" t="str">
        <f aca="false">IF(AU118&gt;0,($J118*AU118*$F$15),"0")</f>
        <v>0</v>
      </c>
      <c r="BK118" s="107" t="str">
        <f aca="false">IF(AV118&gt;0,($J118*AV118*$F$16),"0")</f>
        <v>0</v>
      </c>
      <c r="BL118" s="107" t="str">
        <f aca="false">IF(AW118&gt;0,($J118*AW118*$F$17),"0")</f>
        <v>0</v>
      </c>
      <c r="BM118" s="107" t="str">
        <f aca="false">IF(AX118&gt;0,($J118*AX118*$F$17),"0")</f>
        <v>0</v>
      </c>
      <c r="BN118" s="107" t="str">
        <f aca="false">IF(AY118&gt;0,($J118*AY118*$F$19),"0")</f>
        <v>0</v>
      </c>
      <c r="BO118" s="107" t="str">
        <f aca="false">IF(AZ118&gt;0,($J118*AZ118*$F$20),"0")</f>
        <v>0</v>
      </c>
      <c r="BP118" s="107" t="str">
        <f aca="false">IF(BA118&gt;0,($J118*BA118*$F$21),"0")</f>
        <v>0</v>
      </c>
      <c r="BQ118" s="107" t="str">
        <f aca="false">IF(BB118&gt;0,($J118*BB118*$F$22),"0")</f>
        <v>0</v>
      </c>
      <c r="BR118" s="107" t="str">
        <f aca="false">IF(BC118&gt;0,($J118*BC118*$F$23),"0")</f>
        <v>0</v>
      </c>
      <c r="BS118" s="107" t="str">
        <f aca="false">IF(BD118&gt;0,($J118*BD118*$F$24),"0")</f>
        <v>0</v>
      </c>
      <c r="BT118" s="107" t="str">
        <f aca="false">IF(BE118&gt;0,($J118*BE118*$F$25),"0")</f>
        <v>0</v>
      </c>
      <c r="BU118" s="107" t="str">
        <f aca="false">IF(BF118&gt;0,($J118*BF118*$F$26),"0")</f>
        <v>0</v>
      </c>
      <c r="BV118" s="107" t="str">
        <f aca="false">IF(BG118&gt;0,($J118*BG118*$F$27),"0")</f>
        <v>0</v>
      </c>
      <c r="BW118" s="107" t="str">
        <f aca="false">IF(BH118&gt;0,($J118*BH118*$F$28),"0")</f>
        <v>0</v>
      </c>
    </row>
    <row r="119" customFormat="false" ht="20.1" hidden="false" customHeight="true" outlineLevel="0" collapsed="false">
      <c r="A119" s="108"/>
      <c r="B119" s="117" t="s">
        <v>125</v>
      </c>
      <c r="C119" s="117" t="n">
        <v>0</v>
      </c>
      <c r="D119" s="114" t="s">
        <v>176</v>
      </c>
      <c r="E119" s="114"/>
      <c r="F119" s="114"/>
      <c r="G119" s="114"/>
      <c r="H119" s="114"/>
      <c r="I119" s="130"/>
      <c r="J119" s="130"/>
      <c r="K119" s="102"/>
      <c r="L119" s="103"/>
      <c r="N119" s="129"/>
      <c r="O119" s="129"/>
      <c r="P119" s="128"/>
      <c r="Q119" s="128"/>
      <c r="R119" s="129"/>
      <c r="S119" s="129"/>
      <c r="T119" s="129"/>
      <c r="U119" s="129"/>
      <c r="V119" s="129"/>
      <c r="W119" s="128"/>
      <c r="X119" s="128"/>
      <c r="Y119" s="129"/>
      <c r="Z119" s="129"/>
      <c r="AA119" s="129"/>
      <c r="AB119" s="129"/>
      <c r="AC119" s="129"/>
      <c r="AD119" s="128"/>
      <c r="AE119" s="128"/>
      <c r="AF119" s="129"/>
      <c r="AG119" s="129"/>
      <c r="AH119" s="129"/>
      <c r="AI119" s="129"/>
      <c r="AJ119" s="129"/>
      <c r="AK119" s="128"/>
      <c r="AL119" s="128"/>
      <c r="AM119" s="129"/>
      <c r="AN119" s="129"/>
      <c r="AO119" s="129"/>
      <c r="AP119" s="129"/>
      <c r="AQ119" s="129"/>
      <c r="AR119" s="128"/>
      <c r="AT119" s="107" t="n">
        <f aca="false">COUNTIF($N119:$AR119,"a")</f>
        <v>0</v>
      </c>
      <c r="AU119" s="107" t="n">
        <f aca="false">COUNTIF($N119:$AR119,"b")</f>
        <v>0</v>
      </c>
      <c r="AV119" s="107" t="n">
        <f aca="false">COUNTIF($N119:$AR119,"c")</f>
        <v>0</v>
      </c>
      <c r="AW119" s="107" t="n">
        <f aca="false">COUNTIF($N119:$AR119,"d")</f>
        <v>0</v>
      </c>
      <c r="AX119" s="107" t="n">
        <f aca="false">COUNTIF($N119:$AR119,"e")</f>
        <v>0</v>
      </c>
      <c r="AY119" s="107" t="n">
        <f aca="false">COUNTIF($N119:$AR119,"f")</f>
        <v>0</v>
      </c>
      <c r="AZ119" s="107" t="n">
        <f aca="false">COUNTIF($N119:$AR119,"g")</f>
        <v>0</v>
      </c>
      <c r="BA119" s="107" t="n">
        <f aca="false">COUNTIF($N119:$AR119,"h")</f>
        <v>0</v>
      </c>
      <c r="BB119" s="107" t="n">
        <f aca="false">COUNTIF($N119:$AR119,"i")</f>
        <v>0</v>
      </c>
      <c r="BC119" s="107" t="n">
        <f aca="false">COUNTIF($N119:$AR119,"j")</f>
        <v>0</v>
      </c>
      <c r="BD119" s="107" t="n">
        <f aca="false">COUNTIF($N119:$AR119,"k")</f>
        <v>0</v>
      </c>
      <c r="BE119" s="107" t="n">
        <f aca="false">COUNTIF($N119:$AR119,"l")</f>
        <v>0</v>
      </c>
      <c r="BF119" s="107" t="n">
        <f aca="false">COUNTIF($N119:$AR119,"m")</f>
        <v>0</v>
      </c>
      <c r="BG119" s="107" t="n">
        <f aca="false">COUNTIF($N119:$AR119,"n")</f>
        <v>0</v>
      </c>
      <c r="BH119" s="107" t="n">
        <f aca="false">COUNTIF($N119:$AR119,"o")</f>
        <v>0</v>
      </c>
      <c r="BI119" s="107" t="str">
        <f aca="false">IF(AT119&gt;0,($J119*AT119*$F$14),"0")</f>
        <v>0</v>
      </c>
      <c r="BJ119" s="107" t="str">
        <f aca="false">IF(AU119&gt;0,($J119*AU119*$F$15),"0")</f>
        <v>0</v>
      </c>
      <c r="BK119" s="107" t="str">
        <f aca="false">IF(AV119&gt;0,($J119*AV119*$F$16),"0")</f>
        <v>0</v>
      </c>
      <c r="BL119" s="107" t="str">
        <f aca="false">IF(AW119&gt;0,($J119*AW119*$F$17),"0")</f>
        <v>0</v>
      </c>
      <c r="BM119" s="107" t="str">
        <f aca="false">IF(AX119&gt;0,($J119*AX119*$F$17),"0")</f>
        <v>0</v>
      </c>
      <c r="BN119" s="107" t="str">
        <f aca="false">IF(AY119&gt;0,($J119*AY119*$F$19),"0")</f>
        <v>0</v>
      </c>
      <c r="BO119" s="107" t="str">
        <f aca="false">IF(AZ119&gt;0,($J119*AZ119*$F$20),"0")</f>
        <v>0</v>
      </c>
      <c r="BP119" s="107" t="str">
        <f aca="false">IF(BA119&gt;0,($J119*BA119*$F$21),"0")</f>
        <v>0</v>
      </c>
      <c r="BQ119" s="107" t="str">
        <f aca="false">IF(BB119&gt;0,($J119*BB119*$F$22),"0")</f>
        <v>0</v>
      </c>
      <c r="BR119" s="107" t="str">
        <f aca="false">IF(BC119&gt;0,($J119*BC119*$F$23),"0")</f>
        <v>0</v>
      </c>
      <c r="BS119" s="107" t="str">
        <f aca="false">IF(BD119&gt;0,($J119*BD119*$F$24),"0")</f>
        <v>0</v>
      </c>
      <c r="BT119" s="107" t="str">
        <f aca="false">IF(BE119&gt;0,($J119*BE119*$F$25),"0")</f>
        <v>0</v>
      </c>
      <c r="BU119" s="107" t="str">
        <f aca="false">IF(BF119&gt;0,($J119*BF119*$F$26),"0")</f>
        <v>0</v>
      </c>
      <c r="BV119" s="107" t="str">
        <f aca="false">IF(BG119&gt;0,($J119*BG119*$F$27),"0")</f>
        <v>0</v>
      </c>
      <c r="BW119" s="107" t="str">
        <f aca="false">IF(BH119&gt;0,($J119*BH119*$F$28),"0")</f>
        <v>0</v>
      </c>
    </row>
    <row r="120" customFormat="false" ht="20.1" hidden="false" customHeight="true" outlineLevel="0" collapsed="false">
      <c r="A120" s="108"/>
      <c r="B120" s="117" t="s">
        <v>125</v>
      </c>
      <c r="C120" s="117" t="n">
        <v>0.00694444444444444</v>
      </c>
      <c r="D120" s="114" t="s">
        <v>299</v>
      </c>
      <c r="E120" s="114"/>
      <c r="F120" s="114"/>
      <c r="G120" s="114"/>
      <c r="H120" s="114"/>
      <c r="I120" s="101"/>
      <c r="J120" s="101"/>
      <c r="K120" s="102"/>
      <c r="L120" s="103"/>
      <c r="N120" s="129"/>
      <c r="O120" s="129"/>
      <c r="P120" s="128"/>
      <c r="Q120" s="128"/>
      <c r="R120" s="129"/>
      <c r="S120" s="129"/>
      <c r="T120" s="129"/>
      <c r="U120" s="129"/>
      <c r="V120" s="129"/>
      <c r="W120" s="128"/>
      <c r="X120" s="128"/>
      <c r="Y120" s="129"/>
      <c r="Z120" s="129"/>
      <c r="AA120" s="129"/>
      <c r="AB120" s="129"/>
      <c r="AC120" s="129"/>
      <c r="AD120" s="128"/>
      <c r="AE120" s="128"/>
      <c r="AF120" s="129"/>
      <c r="AG120" s="129"/>
      <c r="AH120" s="129"/>
      <c r="AI120" s="129"/>
      <c r="AJ120" s="129"/>
      <c r="AK120" s="128"/>
      <c r="AL120" s="128"/>
      <c r="AM120" s="129"/>
      <c r="AN120" s="129"/>
      <c r="AO120" s="129"/>
      <c r="AP120" s="129"/>
      <c r="AQ120" s="129"/>
      <c r="AR120" s="128"/>
      <c r="AT120" s="107" t="n">
        <f aca="false">COUNTIF($N120:$AR120,"a")</f>
        <v>0</v>
      </c>
      <c r="AU120" s="107" t="n">
        <f aca="false">COUNTIF($N120:$AR120,"b")</f>
        <v>0</v>
      </c>
      <c r="AV120" s="107" t="n">
        <f aca="false">COUNTIF($N120:$AR120,"c")</f>
        <v>0</v>
      </c>
      <c r="AW120" s="107" t="n">
        <f aca="false">COUNTIF($N120:$AR120,"d")</f>
        <v>0</v>
      </c>
      <c r="AX120" s="107" t="n">
        <f aca="false">COUNTIF($N120:$AR120,"e")</f>
        <v>0</v>
      </c>
      <c r="AY120" s="107" t="n">
        <f aca="false">COUNTIF($N120:$AR120,"f")</f>
        <v>0</v>
      </c>
      <c r="AZ120" s="107" t="n">
        <f aca="false">COUNTIF($N120:$AR120,"g")</f>
        <v>0</v>
      </c>
      <c r="BA120" s="107" t="n">
        <f aca="false">COUNTIF($N120:$AR120,"h")</f>
        <v>0</v>
      </c>
      <c r="BB120" s="107" t="n">
        <f aca="false">COUNTIF($N120:$AR120,"i")</f>
        <v>0</v>
      </c>
      <c r="BC120" s="107" t="n">
        <f aca="false">COUNTIF($N120:$AR120,"j")</f>
        <v>0</v>
      </c>
      <c r="BD120" s="107" t="n">
        <f aca="false">COUNTIF($N120:$AR120,"k")</f>
        <v>0</v>
      </c>
      <c r="BE120" s="107" t="n">
        <f aca="false">COUNTIF($N120:$AR120,"l")</f>
        <v>0</v>
      </c>
      <c r="BF120" s="107" t="n">
        <f aca="false">COUNTIF($N120:$AR120,"m")</f>
        <v>0</v>
      </c>
      <c r="BG120" s="107" t="n">
        <f aca="false">COUNTIF($N120:$AR120,"n")</f>
        <v>0</v>
      </c>
      <c r="BH120" s="107" t="n">
        <f aca="false">COUNTIF($N120:$AR120,"o")</f>
        <v>0</v>
      </c>
      <c r="BI120" s="107" t="str">
        <f aca="false">IF(AT120&gt;0,($J120*AT120*$F$14),"0")</f>
        <v>0</v>
      </c>
      <c r="BJ120" s="107" t="str">
        <f aca="false">IF(AU120&gt;0,($J120*AU120*$F$15),"0")</f>
        <v>0</v>
      </c>
      <c r="BK120" s="107" t="str">
        <f aca="false">IF(AV120&gt;0,($J120*AV120*$F$16),"0")</f>
        <v>0</v>
      </c>
      <c r="BL120" s="107" t="str">
        <f aca="false">IF(AW120&gt;0,($J120*AW120*$F$17),"0")</f>
        <v>0</v>
      </c>
      <c r="BM120" s="107" t="str">
        <f aca="false">IF(AX120&gt;0,($J120*AX120*$F$17),"0")</f>
        <v>0</v>
      </c>
      <c r="BN120" s="107" t="str">
        <f aca="false">IF(AY120&gt;0,($J120*AY120*$F$19),"0")</f>
        <v>0</v>
      </c>
      <c r="BO120" s="107" t="str">
        <f aca="false">IF(AZ120&gt;0,($J120*AZ120*$F$20),"0")</f>
        <v>0</v>
      </c>
      <c r="BP120" s="107" t="str">
        <f aca="false">IF(BA120&gt;0,($J120*BA120*$F$21),"0")</f>
        <v>0</v>
      </c>
      <c r="BQ120" s="107" t="str">
        <f aca="false">IF(BB120&gt;0,($J120*BB120*$F$22),"0")</f>
        <v>0</v>
      </c>
      <c r="BR120" s="107" t="str">
        <f aca="false">IF(BC120&gt;0,($J120*BC120*$F$23),"0")</f>
        <v>0</v>
      </c>
      <c r="BS120" s="107" t="str">
        <f aca="false">IF(BD120&gt;0,($J120*BD120*$F$24),"0")</f>
        <v>0</v>
      </c>
      <c r="BT120" s="107" t="str">
        <f aca="false">IF(BE120&gt;0,($J120*BE120*$F$25),"0")</f>
        <v>0</v>
      </c>
      <c r="BU120" s="107" t="str">
        <f aca="false">IF(BF120&gt;0,($J120*BF120*$F$26),"0")</f>
        <v>0</v>
      </c>
      <c r="BV120" s="107" t="str">
        <f aca="false">IF(BG120&gt;0,($J120*BG120*$F$27),"0")</f>
        <v>0</v>
      </c>
      <c r="BW120" s="107" t="str">
        <f aca="false">IF(BH120&gt;0,($J120*BH120*$F$28),"0")</f>
        <v>0</v>
      </c>
    </row>
    <row r="121" customFormat="false" ht="20.1" hidden="false" customHeight="true" outlineLevel="0" collapsed="false">
      <c r="A121" s="108"/>
      <c r="B121" s="117" t="s">
        <v>125</v>
      </c>
      <c r="C121" s="117" t="n">
        <v>0.0381944444444444</v>
      </c>
      <c r="D121" s="114" t="s">
        <v>300</v>
      </c>
      <c r="E121" s="114"/>
      <c r="F121" s="114"/>
      <c r="G121" s="114"/>
      <c r="H121" s="114"/>
      <c r="I121" s="101"/>
      <c r="J121" s="101"/>
      <c r="K121" s="102"/>
      <c r="L121" s="103"/>
      <c r="N121" s="129"/>
      <c r="O121" s="129"/>
      <c r="P121" s="128"/>
      <c r="Q121" s="128"/>
      <c r="R121" s="129"/>
      <c r="S121" s="129"/>
      <c r="T121" s="129"/>
      <c r="U121" s="129"/>
      <c r="V121" s="129"/>
      <c r="W121" s="128"/>
      <c r="X121" s="128"/>
      <c r="Y121" s="129"/>
      <c r="Z121" s="129"/>
      <c r="AA121" s="129"/>
      <c r="AB121" s="129"/>
      <c r="AC121" s="129"/>
      <c r="AD121" s="128"/>
      <c r="AE121" s="128"/>
      <c r="AF121" s="129"/>
      <c r="AG121" s="129"/>
      <c r="AH121" s="129"/>
      <c r="AI121" s="129"/>
      <c r="AJ121" s="129"/>
      <c r="AK121" s="128"/>
      <c r="AL121" s="128"/>
      <c r="AM121" s="129"/>
      <c r="AN121" s="129"/>
      <c r="AO121" s="129"/>
      <c r="AP121" s="129"/>
      <c r="AQ121" s="129"/>
      <c r="AR121" s="128"/>
      <c r="AT121" s="107" t="n">
        <f aca="false">COUNTIF($N121:$AR121,"a")</f>
        <v>0</v>
      </c>
      <c r="AU121" s="107" t="n">
        <f aca="false">COUNTIF($N121:$AR121,"b")</f>
        <v>0</v>
      </c>
      <c r="AV121" s="107" t="n">
        <f aca="false">COUNTIF($N121:$AR121,"c")</f>
        <v>0</v>
      </c>
      <c r="AW121" s="107" t="n">
        <f aca="false">COUNTIF($N121:$AR121,"d")</f>
        <v>0</v>
      </c>
      <c r="AX121" s="107" t="n">
        <f aca="false">COUNTIF($N121:$AR121,"e")</f>
        <v>0</v>
      </c>
      <c r="AY121" s="107" t="n">
        <f aca="false">COUNTIF($N121:$AR121,"f")</f>
        <v>0</v>
      </c>
      <c r="AZ121" s="107" t="n">
        <f aca="false">COUNTIF($N121:$AR121,"g")</f>
        <v>0</v>
      </c>
      <c r="BA121" s="107" t="n">
        <f aca="false">COUNTIF($N121:$AR121,"h")</f>
        <v>0</v>
      </c>
      <c r="BB121" s="107" t="n">
        <f aca="false">COUNTIF($N121:$AR121,"i")</f>
        <v>0</v>
      </c>
      <c r="BC121" s="107" t="n">
        <f aca="false">COUNTIF($N121:$AR121,"j")</f>
        <v>0</v>
      </c>
      <c r="BD121" s="107" t="n">
        <f aca="false">COUNTIF($N121:$AR121,"k")</f>
        <v>0</v>
      </c>
      <c r="BE121" s="107" t="n">
        <f aca="false">COUNTIF($N121:$AR121,"l")</f>
        <v>0</v>
      </c>
      <c r="BF121" s="107" t="n">
        <f aca="false">COUNTIF($N121:$AR121,"m")</f>
        <v>0</v>
      </c>
      <c r="BG121" s="107" t="n">
        <f aca="false">COUNTIF($N121:$AR121,"n")</f>
        <v>0</v>
      </c>
      <c r="BH121" s="107" t="n">
        <f aca="false">COUNTIF($N121:$AR121,"o")</f>
        <v>0</v>
      </c>
      <c r="BI121" s="107" t="str">
        <f aca="false">IF(AT121&gt;0,($J121*AT121*$F$14),"0")</f>
        <v>0</v>
      </c>
      <c r="BJ121" s="107" t="str">
        <f aca="false">IF(AU121&gt;0,($J121*AU121*$F$15),"0")</f>
        <v>0</v>
      </c>
      <c r="BK121" s="107" t="str">
        <f aca="false">IF(AV121&gt;0,($J121*AV121*$F$16),"0")</f>
        <v>0</v>
      </c>
      <c r="BL121" s="107" t="str">
        <f aca="false">IF(AW121&gt;0,($J121*AW121*$F$17),"0")</f>
        <v>0</v>
      </c>
      <c r="BM121" s="107" t="str">
        <f aca="false">IF(AX121&gt;0,($J121*AX121*$F$17),"0")</f>
        <v>0</v>
      </c>
      <c r="BN121" s="107" t="str">
        <f aca="false">IF(AY121&gt;0,($J121*AY121*$F$19),"0")</f>
        <v>0</v>
      </c>
      <c r="BO121" s="107" t="str">
        <f aca="false">IF(AZ121&gt;0,($J121*AZ121*$F$20),"0")</f>
        <v>0</v>
      </c>
      <c r="BP121" s="107" t="str">
        <f aca="false">IF(BA121&gt;0,($J121*BA121*$F$21),"0")</f>
        <v>0</v>
      </c>
      <c r="BQ121" s="107" t="str">
        <f aca="false">IF(BB121&gt;0,($J121*BB121*$F$22),"0")</f>
        <v>0</v>
      </c>
      <c r="BR121" s="107" t="str">
        <f aca="false">IF(BC121&gt;0,($J121*BC121*$F$23),"0")</f>
        <v>0</v>
      </c>
      <c r="BS121" s="107" t="str">
        <f aca="false">IF(BD121&gt;0,($J121*BD121*$F$24),"0")</f>
        <v>0</v>
      </c>
      <c r="BT121" s="107" t="str">
        <f aca="false">IF(BE121&gt;0,($J121*BE121*$F$25),"0")</f>
        <v>0</v>
      </c>
      <c r="BU121" s="107" t="str">
        <f aca="false">IF(BF121&gt;0,($J121*BF121*$F$26),"0")</f>
        <v>0</v>
      </c>
      <c r="BV121" s="107" t="str">
        <f aca="false">IF(BG121&gt;0,($J121*BG121*$F$27),"0")</f>
        <v>0</v>
      </c>
      <c r="BW121" s="107" t="str">
        <f aca="false">IF(BH121&gt;0,($J121*BH121*$F$28),"0")</f>
        <v>0</v>
      </c>
    </row>
    <row r="122" customFormat="false" ht="20.1" hidden="false" customHeight="true" outlineLevel="0" collapsed="false">
      <c r="A122" s="108"/>
      <c r="B122" s="109" t="s">
        <v>127</v>
      </c>
      <c r="C122" s="109" t="n">
        <v>0.0520833333333333</v>
      </c>
      <c r="D122" s="126" t="s">
        <v>301</v>
      </c>
      <c r="E122" s="126" t="s">
        <v>302</v>
      </c>
      <c r="F122" s="126" t="s">
        <v>303</v>
      </c>
      <c r="G122" s="126" t="s">
        <v>304</v>
      </c>
      <c r="H122" s="126" t="s">
        <v>305</v>
      </c>
      <c r="I122" s="111" t="n">
        <v>64</v>
      </c>
      <c r="J122" s="111" t="n">
        <f aca="false">$I122*'Campaign Total'!$F$45</f>
        <v>51.2</v>
      </c>
      <c r="K122" s="102" t="n">
        <f aca="false">SUM(AT122:BH122)</f>
        <v>0</v>
      </c>
      <c r="L122" s="103" t="n">
        <f aca="false">SUM(BI122:BW122)</f>
        <v>0</v>
      </c>
      <c r="N122" s="112"/>
      <c r="O122" s="112"/>
      <c r="P122" s="128"/>
      <c r="Q122" s="128"/>
      <c r="R122" s="112"/>
      <c r="S122" s="112"/>
      <c r="T122" s="112"/>
      <c r="U122" s="112"/>
      <c r="V122" s="112"/>
      <c r="W122" s="128"/>
      <c r="X122" s="128"/>
      <c r="Y122" s="112"/>
      <c r="Z122" s="112"/>
      <c r="AA122" s="112"/>
      <c r="AB122" s="112"/>
      <c r="AC122" s="112"/>
      <c r="AD122" s="128"/>
      <c r="AE122" s="128"/>
      <c r="AF122" s="112"/>
      <c r="AG122" s="112"/>
      <c r="AH122" s="112"/>
      <c r="AI122" s="112"/>
      <c r="AJ122" s="112"/>
      <c r="AK122" s="128"/>
      <c r="AL122" s="128"/>
      <c r="AM122" s="112"/>
      <c r="AN122" s="112"/>
      <c r="AO122" s="112"/>
      <c r="AP122" s="112"/>
      <c r="AQ122" s="112"/>
      <c r="AR122" s="128"/>
      <c r="AT122" s="107" t="n">
        <f aca="false">COUNTIF($N122:$AR122,"a")</f>
        <v>0</v>
      </c>
      <c r="AU122" s="107" t="n">
        <f aca="false">COUNTIF($N122:$AR122,"b")</f>
        <v>0</v>
      </c>
      <c r="AV122" s="107" t="n">
        <f aca="false">COUNTIF($N122:$AR122,"c")</f>
        <v>0</v>
      </c>
      <c r="AW122" s="107" t="n">
        <f aca="false">COUNTIF($N122:$AR122,"d")</f>
        <v>0</v>
      </c>
      <c r="AX122" s="107" t="n">
        <f aca="false">COUNTIF($N122:$AR122,"e")</f>
        <v>0</v>
      </c>
      <c r="AY122" s="107" t="n">
        <f aca="false">COUNTIF($N122:$AR122,"f")</f>
        <v>0</v>
      </c>
      <c r="AZ122" s="107" t="n">
        <f aca="false">COUNTIF($N122:$AR122,"g")</f>
        <v>0</v>
      </c>
      <c r="BA122" s="107" t="n">
        <f aca="false">COUNTIF($N122:$AR122,"h")</f>
        <v>0</v>
      </c>
      <c r="BB122" s="107" t="n">
        <f aca="false">COUNTIF($N122:$AR122,"i")</f>
        <v>0</v>
      </c>
      <c r="BC122" s="107" t="n">
        <f aca="false">COUNTIF($N122:$AR122,"j")</f>
        <v>0</v>
      </c>
      <c r="BD122" s="107" t="n">
        <f aca="false">COUNTIF($N122:$AR122,"k")</f>
        <v>0</v>
      </c>
      <c r="BE122" s="107" t="n">
        <f aca="false">COUNTIF($N122:$AR122,"l")</f>
        <v>0</v>
      </c>
      <c r="BF122" s="107" t="n">
        <f aca="false">COUNTIF($N122:$AR122,"m")</f>
        <v>0</v>
      </c>
      <c r="BG122" s="107" t="n">
        <f aca="false">COUNTIF($N122:$AR122,"n")</f>
        <v>0</v>
      </c>
      <c r="BH122" s="107" t="n">
        <f aca="false">COUNTIF($N122:$AR122,"o")</f>
        <v>0</v>
      </c>
      <c r="BI122" s="107" t="str">
        <f aca="false">IF(AT122&gt;0,($J122*AT122*$F$14),"0")</f>
        <v>0</v>
      </c>
      <c r="BJ122" s="107" t="str">
        <f aca="false">IF(AU122&gt;0,($J122*AU122*$F$15),"0")</f>
        <v>0</v>
      </c>
      <c r="BK122" s="107" t="str">
        <f aca="false">IF(AV122&gt;0,($J122*AV122*$F$16),"0")</f>
        <v>0</v>
      </c>
      <c r="BL122" s="107" t="str">
        <f aca="false">IF(AW122&gt;0,($J122*AW122*$F$17),"0")</f>
        <v>0</v>
      </c>
      <c r="BM122" s="107" t="str">
        <f aca="false">IF(AX122&gt;0,($J122*AX122*$F$17),"0")</f>
        <v>0</v>
      </c>
      <c r="BN122" s="107" t="str">
        <f aca="false">IF(AY122&gt;0,($J122*AY122*$F$19),"0")</f>
        <v>0</v>
      </c>
      <c r="BO122" s="107" t="str">
        <f aca="false">IF(AZ122&gt;0,($J122*AZ122*$F$20),"0")</f>
        <v>0</v>
      </c>
      <c r="BP122" s="107" t="str">
        <f aca="false">IF(BA122&gt;0,($J122*BA122*$F$21),"0")</f>
        <v>0</v>
      </c>
      <c r="BQ122" s="107" t="str">
        <f aca="false">IF(BB122&gt;0,($J122*BB122*$F$22),"0")</f>
        <v>0</v>
      </c>
      <c r="BR122" s="107" t="str">
        <f aca="false">IF(BC122&gt;0,($J122*BC122*$F$23),"0")</f>
        <v>0</v>
      </c>
      <c r="BS122" s="107" t="str">
        <f aca="false">IF(BD122&gt;0,($J122*BD122*$F$24),"0")</f>
        <v>0</v>
      </c>
      <c r="BT122" s="107" t="str">
        <f aca="false">IF(BE122&gt;0,($J122*BE122*$F$25),"0")</f>
        <v>0</v>
      </c>
      <c r="BU122" s="107" t="str">
        <f aca="false">IF(BF122&gt;0,($J122*BF122*$F$26),"0")</f>
        <v>0</v>
      </c>
      <c r="BV122" s="107" t="str">
        <f aca="false">IF(BG122&gt;0,($J122*BG122*$F$27),"0")</f>
        <v>0</v>
      </c>
      <c r="BW122" s="107" t="str">
        <f aca="false">IF(BH122&gt;0,($J122*BH122*$F$28),"0")</f>
        <v>0</v>
      </c>
    </row>
    <row r="123" customFormat="false" ht="20.1" hidden="false" customHeight="true" outlineLevel="0" collapsed="false">
      <c r="A123" s="108"/>
      <c r="B123" s="117" t="s">
        <v>125</v>
      </c>
      <c r="C123" s="117" t="n">
        <v>0.0555555555555556</v>
      </c>
      <c r="D123" s="114" t="s">
        <v>300</v>
      </c>
      <c r="E123" s="114"/>
      <c r="F123" s="114"/>
      <c r="G123" s="114"/>
      <c r="H123" s="114"/>
      <c r="I123" s="101"/>
      <c r="J123" s="101"/>
      <c r="K123" s="102"/>
      <c r="L123" s="103"/>
      <c r="N123" s="129"/>
      <c r="O123" s="129"/>
      <c r="P123" s="128"/>
      <c r="Q123" s="128"/>
      <c r="R123" s="129"/>
      <c r="S123" s="129"/>
      <c r="T123" s="129"/>
      <c r="U123" s="129"/>
      <c r="V123" s="129"/>
      <c r="W123" s="128"/>
      <c r="X123" s="128"/>
      <c r="Y123" s="129"/>
      <c r="Z123" s="129"/>
      <c r="AA123" s="129"/>
      <c r="AB123" s="129"/>
      <c r="AC123" s="129"/>
      <c r="AD123" s="128"/>
      <c r="AE123" s="128"/>
      <c r="AF123" s="129"/>
      <c r="AG123" s="129"/>
      <c r="AH123" s="129"/>
      <c r="AI123" s="129"/>
      <c r="AJ123" s="129"/>
      <c r="AK123" s="128"/>
      <c r="AL123" s="128"/>
      <c r="AM123" s="129"/>
      <c r="AN123" s="129"/>
      <c r="AO123" s="129"/>
      <c r="AP123" s="129"/>
      <c r="AQ123" s="129"/>
      <c r="AR123" s="128"/>
      <c r="AT123" s="107" t="n">
        <f aca="false">COUNTIF($N123:$AR123,"a")</f>
        <v>0</v>
      </c>
      <c r="AU123" s="107" t="n">
        <f aca="false">COUNTIF($N123:$AR123,"b")</f>
        <v>0</v>
      </c>
      <c r="AV123" s="107" t="n">
        <f aca="false">COUNTIF($N123:$AR123,"c")</f>
        <v>0</v>
      </c>
      <c r="AW123" s="107" t="n">
        <f aca="false">COUNTIF($N123:$AR123,"d")</f>
        <v>0</v>
      </c>
      <c r="AX123" s="107" t="n">
        <f aca="false">COUNTIF($N123:$AR123,"e")</f>
        <v>0</v>
      </c>
      <c r="AY123" s="107" t="n">
        <f aca="false">COUNTIF($N123:$AR123,"f")</f>
        <v>0</v>
      </c>
      <c r="AZ123" s="107" t="n">
        <f aca="false">COUNTIF($N123:$AR123,"g")</f>
        <v>0</v>
      </c>
      <c r="BA123" s="107" t="n">
        <f aca="false">COUNTIF($N123:$AR123,"h")</f>
        <v>0</v>
      </c>
      <c r="BB123" s="107" t="n">
        <f aca="false">COUNTIF($N123:$AR123,"i")</f>
        <v>0</v>
      </c>
      <c r="BC123" s="107" t="n">
        <f aca="false">COUNTIF($N123:$AR123,"j")</f>
        <v>0</v>
      </c>
      <c r="BD123" s="107" t="n">
        <f aca="false">COUNTIF($N123:$AR123,"k")</f>
        <v>0</v>
      </c>
      <c r="BE123" s="107" t="n">
        <f aca="false">COUNTIF($N123:$AR123,"l")</f>
        <v>0</v>
      </c>
      <c r="BF123" s="107" t="n">
        <f aca="false">COUNTIF($N123:$AR123,"m")</f>
        <v>0</v>
      </c>
      <c r="BG123" s="107" t="n">
        <f aca="false">COUNTIF($N123:$AR123,"n")</f>
        <v>0</v>
      </c>
      <c r="BH123" s="107" t="n">
        <f aca="false">COUNTIF($N123:$AR123,"o")</f>
        <v>0</v>
      </c>
      <c r="BI123" s="107" t="str">
        <f aca="false">IF(AT123&gt;0,($J123*AT123*$F$14),"0")</f>
        <v>0</v>
      </c>
      <c r="BJ123" s="107" t="str">
        <f aca="false">IF(AU123&gt;0,($J123*AU123*$F$15),"0")</f>
        <v>0</v>
      </c>
      <c r="BK123" s="107" t="str">
        <f aca="false">IF(AV123&gt;0,($J123*AV123*$F$16),"0")</f>
        <v>0</v>
      </c>
      <c r="BL123" s="107" t="str">
        <f aca="false">IF(AW123&gt;0,($J123*AW123*$F$17),"0")</f>
        <v>0</v>
      </c>
      <c r="BM123" s="107" t="str">
        <f aca="false">IF(AX123&gt;0,($J123*AX123*$F$17),"0")</f>
        <v>0</v>
      </c>
      <c r="BN123" s="107" t="str">
        <f aca="false">IF(AY123&gt;0,($J123*AY123*$F$19),"0")</f>
        <v>0</v>
      </c>
      <c r="BO123" s="107" t="str">
        <f aca="false">IF(AZ123&gt;0,($J123*AZ123*$F$20),"0")</f>
        <v>0</v>
      </c>
      <c r="BP123" s="107" t="str">
        <f aca="false">IF(BA123&gt;0,($J123*BA123*$F$21),"0")</f>
        <v>0</v>
      </c>
      <c r="BQ123" s="107" t="str">
        <f aca="false">IF(BB123&gt;0,($J123*BB123*$F$22),"0")</f>
        <v>0</v>
      </c>
      <c r="BR123" s="107" t="str">
        <f aca="false">IF(BC123&gt;0,($J123*BC123*$F$23),"0")</f>
        <v>0</v>
      </c>
      <c r="BS123" s="107" t="str">
        <f aca="false">IF(BD123&gt;0,($J123*BD123*$F$24),"0")</f>
        <v>0</v>
      </c>
      <c r="BT123" s="107" t="str">
        <f aca="false">IF(BE123&gt;0,($J123*BE123*$F$25),"0")</f>
        <v>0</v>
      </c>
      <c r="BU123" s="107" t="str">
        <f aca="false">IF(BF123&gt;0,($J123*BF123*$F$26),"0")</f>
        <v>0</v>
      </c>
      <c r="BV123" s="107" t="str">
        <f aca="false">IF(BG123&gt;0,($J123*BG123*$F$27),"0")</f>
        <v>0</v>
      </c>
      <c r="BW123" s="107" t="str">
        <f aca="false">IF(BH123&gt;0,($J123*BH123*$F$28),"0")</f>
        <v>0</v>
      </c>
    </row>
    <row r="124" customFormat="false" ht="20.1" hidden="false" customHeight="true" outlineLevel="0" collapsed="false">
      <c r="A124" s="108"/>
      <c r="B124" s="117" t="s">
        <v>125</v>
      </c>
      <c r="C124" s="117" t="n">
        <v>0.0625</v>
      </c>
      <c r="D124" s="114" t="s">
        <v>306</v>
      </c>
      <c r="E124" s="114"/>
      <c r="F124" s="114"/>
      <c r="G124" s="114"/>
      <c r="H124" s="114"/>
      <c r="I124" s="101"/>
      <c r="J124" s="101"/>
      <c r="K124" s="102"/>
      <c r="L124" s="103"/>
      <c r="N124" s="129"/>
      <c r="O124" s="129"/>
      <c r="P124" s="128"/>
      <c r="Q124" s="128"/>
      <c r="R124" s="129"/>
      <c r="S124" s="129"/>
      <c r="T124" s="129"/>
      <c r="U124" s="129"/>
      <c r="V124" s="129"/>
      <c r="W124" s="128"/>
      <c r="X124" s="128"/>
      <c r="Y124" s="129"/>
      <c r="Z124" s="129"/>
      <c r="AA124" s="129"/>
      <c r="AB124" s="129"/>
      <c r="AC124" s="129"/>
      <c r="AD124" s="128"/>
      <c r="AE124" s="128"/>
      <c r="AF124" s="129"/>
      <c r="AG124" s="129"/>
      <c r="AH124" s="129"/>
      <c r="AI124" s="129"/>
      <c r="AJ124" s="129"/>
      <c r="AK124" s="128"/>
      <c r="AL124" s="128"/>
      <c r="AM124" s="129"/>
      <c r="AN124" s="129"/>
      <c r="AO124" s="129"/>
      <c r="AP124" s="129"/>
      <c r="AQ124" s="129"/>
      <c r="AR124" s="128"/>
      <c r="AT124" s="107" t="n">
        <f aca="false">COUNTIF($N124:$AR124,"a")</f>
        <v>0</v>
      </c>
      <c r="AU124" s="107" t="n">
        <f aca="false">COUNTIF($N124:$AR124,"b")</f>
        <v>0</v>
      </c>
      <c r="AV124" s="107" t="n">
        <f aca="false">COUNTIF($N124:$AR124,"c")</f>
        <v>0</v>
      </c>
      <c r="AW124" s="107" t="n">
        <f aca="false">COUNTIF($N124:$AR124,"d")</f>
        <v>0</v>
      </c>
      <c r="AX124" s="107" t="n">
        <f aca="false">COUNTIF($N124:$AR124,"e")</f>
        <v>0</v>
      </c>
      <c r="AY124" s="107" t="n">
        <f aca="false">COUNTIF($N124:$AR124,"f")</f>
        <v>0</v>
      </c>
      <c r="AZ124" s="107" t="n">
        <f aca="false">COUNTIF($N124:$AR124,"g")</f>
        <v>0</v>
      </c>
      <c r="BA124" s="107" t="n">
        <f aca="false">COUNTIF($N124:$AR124,"h")</f>
        <v>0</v>
      </c>
      <c r="BB124" s="107" t="n">
        <f aca="false">COUNTIF($N124:$AR124,"i")</f>
        <v>0</v>
      </c>
      <c r="BC124" s="107" t="n">
        <f aca="false">COUNTIF($N124:$AR124,"j")</f>
        <v>0</v>
      </c>
      <c r="BD124" s="107" t="n">
        <f aca="false">COUNTIF($N124:$AR124,"k")</f>
        <v>0</v>
      </c>
      <c r="BE124" s="107" t="n">
        <f aca="false">COUNTIF($N124:$AR124,"l")</f>
        <v>0</v>
      </c>
      <c r="BF124" s="107" t="n">
        <f aca="false">COUNTIF($N124:$AR124,"m")</f>
        <v>0</v>
      </c>
      <c r="BG124" s="107" t="n">
        <f aca="false">COUNTIF($N124:$AR124,"n")</f>
        <v>0</v>
      </c>
      <c r="BH124" s="107" t="n">
        <f aca="false">COUNTIF($N124:$AR124,"o")</f>
        <v>0</v>
      </c>
      <c r="BI124" s="107" t="str">
        <f aca="false">IF(AT124&gt;0,($J124*AT124*$F$14),"0")</f>
        <v>0</v>
      </c>
      <c r="BJ124" s="107" t="str">
        <f aca="false">IF(AU124&gt;0,($J124*AU124*$F$15),"0")</f>
        <v>0</v>
      </c>
      <c r="BK124" s="107" t="str">
        <f aca="false">IF(AV124&gt;0,($J124*AV124*$F$16),"0")</f>
        <v>0</v>
      </c>
      <c r="BL124" s="107" t="str">
        <f aca="false">IF(AW124&gt;0,($J124*AW124*$F$17),"0")</f>
        <v>0</v>
      </c>
      <c r="BM124" s="107" t="str">
        <f aca="false">IF(AX124&gt;0,($J124*AX124*$F$17),"0")</f>
        <v>0</v>
      </c>
      <c r="BN124" s="107" t="str">
        <f aca="false">IF(AY124&gt;0,($J124*AY124*$F$19),"0")</f>
        <v>0</v>
      </c>
      <c r="BO124" s="107" t="str">
        <f aca="false">IF(AZ124&gt;0,($J124*AZ124*$F$20),"0")</f>
        <v>0</v>
      </c>
      <c r="BP124" s="107" t="str">
        <f aca="false">IF(BA124&gt;0,($J124*BA124*$F$21),"0")</f>
        <v>0</v>
      </c>
      <c r="BQ124" s="107" t="str">
        <f aca="false">IF(BB124&gt;0,($J124*BB124*$F$22),"0")</f>
        <v>0</v>
      </c>
      <c r="BR124" s="107" t="str">
        <f aca="false">IF(BC124&gt;0,($J124*BC124*$F$23),"0")</f>
        <v>0</v>
      </c>
      <c r="BS124" s="107" t="str">
        <f aca="false">IF(BD124&gt;0,($J124*BD124*$F$24),"0")</f>
        <v>0</v>
      </c>
      <c r="BT124" s="107" t="str">
        <f aca="false">IF(BE124&gt;0,($J124*BE124*$F$25),"0")</f>
        <v>0</v>
      </c>
      <c r="BU124" s="107" t="str">
        <f aca="false">IF(BF124&gt;0,($J124*BF124*$F$26),"0")</f>
        <v>0</v>
      </c>
      <c r="BV124" s="107" t="str">
        <f aca="false">IF(BG124&gt;0,($J124*BG124*$F$27),"0")</f>
        <v>0</v>
      </c>
      <c r="BW124" s="107" t="str">
        <f aca="false">IF(BH124&gt;0,($J124*BH124*$F$28),"0")</f>
        <v>0</v>
      </c>
    </row>
    <row r="125" customFormat="false" ht="20.1" hidden="false" customHeight="true" outlineLevel="0" collapsed="false">
      <c r="A125" s="108"/>
      <c r="B125" s="109" t="s">
        <v>127</v>
      </c>
      <c r="C125" s="109" t="n">
        <v>0.0833333333333333</v>
      </c>
      <c r="D125" s="126" t="s">
        <v>307</v>
      </c>
      <c r="E125" s="126" t="s">
        <v>308</v>
      </c>
      <c r="F125" s="126" t="s">
        <v>309</v>
      </c>
      <c r="G125" s="126" t="s">
        <v>310</v>
      </c>
      <c r="H125" s="126" t="s">
        <v>311</v>
      </c>
      <c r="I125" s="111" t="n">
        <v>58</v>
      </c>
      <c r="J125" s="111" t="n">
        <f aca="false">$I125*'Campaign Total'!$F$45</f>
        <v>46.4</v>
      </c>
      <c r="K125" s="102" t="n">
        <f aca="false">SUM(AT125:BH125)</f>
        <v>0</v>
      </c>
      <c r="L125" s="103" t="n">
        <f aca="false">SUM(BI125:BW125)</f>
        <v>0</v>
      </c>
      <c r="N125" s="122"/>
      <c r="O125" s="122"/>
      <c r="P125" s="128"/>
      <c r="Q125" s="128"/>
      <c r="R125" s="122"/>
      <c r="S125" s="122"/>
      <c r="T125" s="122"/>
      <c r="U125" s="122"/>
      <c r="V125" s="122"/>
      <c r="W125" s="128"/>
      <c r="X125" s="128"/>
      <c r="Y125" s="112"/>
      <c r="Z125" s="112"/>
      <c r="AA125" s="112"/>
      <c r="AB125" s="112"/>
      <c r="AC125" s="112"/>
      <c r="AD125" s="128"/>
      <c r="AE125" s="128"/>
      <c r="AF125" s="112"/>
      <c r="AG125" s="112"/>
      <c r="AH125" s="112"/>
      <c r="AI125" s="112"/>
      <c r="AJ125" s="112"/>
      <c r="AK125" s="128"/>
      <c r="AL125" s="128"/>
      <c r="AM125" s="112"/>
      <c r="AN125" s="112"/>
      <c r="AO125" s="112"/>
      <c r="AP125" s="112"/>
      <c r="AQ125" s="112"/>
      <c r="AR125" s="128"/>
      <c r="AT125" s="107" t="n">
        <f aca="false">COUNTIF($N125:$AR125,"a")</f>
        <v>0</v>
      </c>
      <c r="AU125" s="107" t="n">
        <f aca="false">COUNTIF($N125:$AR125,"b")</f>
        <v>0</v>
      </c>
      <c r="AV125" s="107" t="n">
        <f aca="false">COUNTIF($N125:$AR125,"c")</f>
        <v>0</v>
      </c>
      <c r="AW125" s="107" t="n">
        <f aca="false">COUNTIF($N125:$AR125,"d")</f>
        <v>0</v>
      </c>
      <c r="AX125" s="107" t="n">
        <f aca="false">COUNTIF($N125:$AR125,"e")</f>
        <v>0</v>
      </c>
      <c r="AY125" s="107" t="n">
        <f aca="false">COUNTIF($N125:$AR125,"f")</f>
        <v>0</v>
      </c>
      <c r="AZ125" s="107" t="n">
        <f aca="false">COUNTIF($N125:$AR125,"g")</f>
        <v>0</v>
      </c>
      <c r="BA125" s="107" t="n">
        <f aca="false">COUNTIF($N125:$AR125,"h")</f>
        <v>0</v>
      </c>
      <c r="BB125" s="107" t="n">
        <f aca="false">COUNTIF($N125:$AR125,"i")</f>
        <v>0</v>
      </c>
      <c r="BC125" s="107" t="n">
        <f aca="false">COUNTIF($N125:$AR125,"j")</f>
        <v>0</v>
      </c>
      <c r="BD125" s="107" t="n">
        <f aca="false">COUNTIF($N125:$AR125,"k")</f>
        <v>0</v>
      </c>
      <c r="BE125" s="107" t="n">
        <f aca="false">COUNTIF($N125:$AR125,"l")</f>
        <v>0</v>
      </c>
      <c r="BF125" s="107" t="n">
        <f aca="false">COUNTIF($N125:$AR125,"m")</f>
        <v>0</v>
      </c>
      <c r="BG125" s="107" t="n">
        <f aca="false">COUNTIF($N125:$AR125,"n")</f>
        <v>0</v>
      </c>
      <c r="BH125" s="107" t="n">
        <f aca="false">COUNTIF($N125:$AR125,"o")</f>
        <v>0</v>
      </c>
      <c r="BI125" s="107" t="str">
        <f aca="false">IF(AT125&gt;0,($J125*AT125*$F$14),"0")</f>
        <v>0</v>
      </c>
      <c r="BJ125" s="107" t="str">
        <f aca="false">IF(AU125&gt;0,($J125*AU125*$F$15),"0")</f>
        <v>0</v>
      </c>
      <c r="BK125" s="107" t="str">
        <f aca="false">IF(AV125&gt;0,($J125*AV125*$F$16),"0")</f>
        <v>0</v>
      </c>
      <c r="BL125" s="107" t="str">
        <f aca="false">IF(AW125&gt;0,($J125*AW125*$F$17),"0")</f>
        <v>0</v>
      </c>
      <c r="BM125" s="107" t="str">
        <f aca="false">IF(AX125&gt;0,($J125*AX125*$F$17),"0")</f>
        <v>0</v>
      </c>
      <c r="BN125" s="107" t="str">
        <f aca="false">IF(AY125&gt;0,($J125*AY125*$F$19),"0")</f>
        <v>0</v>
      </c>
      <c r="BO125" s="107" t="str">
        <f aca="false">IF(AZ125&gt;0,($J125*AZ125*$F$20),"0")</f>
        <v>0</v>
      </c>
      <c r="BP125" s="107" t="str">
        <f aca="false">IF(BA125&gt;0,($J125*BA125*$F$21),"0")</f>
        <v>0</v>
      </c>
      <c r="BQ125" s="107" t="str">
        <f aca="false">IF(BB125&gt;0,($J125*BB125*$F$22),"0")</f>
        <v>0</v>
      </c>
      <c r="BR125" s="107" t="str">
        <f aca="false">IF(BC125&gt;0,($J125*BC125*$F$23),"0")</f>
        <v>0</v>
      </c>
      <c r="BS125" s="107" t="str">
        <f aca="false">IF(BD125&gt;0,($J125*BD125*$F$24),"0")</f>
        <v>0</v>
      </c>
      <c r="BT125" s="107" t="str">
        <f aca="false">IF(BE125&gt;0,($J125*BE125*$F$25),"0")</f>
        <v>0</v>
      </c>
      <c r="BU125" s="107" t="str">
        <f aca="false">IF(BF125&gt;0,($J125*BF125*$F$26),"0")</f>
        <v>0</v>
      </c>
      <c r="BV125" s="107" t="str">
        <f aca="false">IF(BG125&gt;0,($J125*BG125*$F$27),"0")</f>
        <v>0</v>
      </c>
      <c r="BW125" s="107" t="str">
        <f aca="false">IF(BH125&gt;0,($J125*BH125*$F$28),"0")</f>
        <v>0</v>
      </c>
    </row>
    <row r="126" customFormat="false" ht="19.5" hidden="false" customHeight="true" outlineLevel="0" collapsed="false">
      <c r="A126" s="108"/>
      <c r="B126" s="117" t="s">
        <v>125</v>
      </c>
      <c r="C126" s="117" t="n">
        <v>0.0868055555555556</v>
      </c>
      <c r="D126" s="114" t="s">
        <v>306</v>
      </c>
      <c r="E126" s="114"/>
      <c r="F126" s="114"/>
      <c r="G126" s="114"/>
      <c r="H126" s="114"/>
      <c r="I126" s="101"/>
      <c r="J126" s="101"/>
      <c r="K126" s="102"/>
      <c r="L126" s="103"/>
      <c r="N126" s="129"/>
      <c r="O126" s="129"/>
      <c r="P126" s="128"/>
      <c r="Q126" s="128"/>
      <c r="R126" s="129"/>
      <c r="S126" s="129"/>
      <c r="T126" s="129"/>
      <c r="U126" s="129"/>
      <c r="V126" s="129"/>
      <c r="W126" s="128"/>
      <c r="X126" s="128"/>
      <c r="Y126" s="129"/>
      <c r="Z126" s="129"/>
      <c r="AA126" s="129"/>
      <c r="AB126" s="129"/>
      <c r="AC126" s="129"/>
      <c r="AD126" s="128"/>
      <c r="AE126" s="128"/>
      <c r="AF126" s="129"/>
      <c r="AG126" s="129"/>
      <c r="AH126" s="129"/>
      <c r="AI126" s="129"/>
      <c r="AJ126" s="129"/>
      <c r="AK126" s="128"/>
      <c r="AL126" s="128"/>
      <c r="AM126" s="129"/>
      <c r="AN126" s="129"/>
      <c r="AO126" s="129"/>
      <c r="AP126" s="129"/>
      <c r="AQ126" s="129"/>
      <c r="AR126" s="128"/>
      <c r="AT126" s="107" t="n">
        <f aca="false">COUNTIF($N126:$AR126,"a")</f>
        <v>0</v>
      </c>
      <c r="AU126" s="107" t="n">
        <f aca="false">COUNTIF($N126:$AR126,"b")</f>
        <v>0</v>
      </c>
      <c r="AV126" s="107" t="n">
        <f aca="false">COUNTIF($N126:$AR126,"c")</f>
        <v>0</v>
      </c>
      <c r="AW126" s="107" t="n">
        <f aca="false">COUNTIF($N126:$AR126,"d")</f>
        <v>0</v>
      </c>
      <c r="AX126" s="107" t="n">
        <f aca="false">COUNTIF($N126:$AR126,"e")</f>
        <v>0</v>
      </c>
      <c r="AY126" s="107" t="n">
        <f aca="false">COUNTIF($N126:$AR126,"f")</f>
        <v>0</v>
      </c>
      <c r="AZ126" s="107" t="n">
        <f aca="false">COUNTIF($N126:$AR126,"g")</f>
        <v>0</v>
      </c>
      <c r="BA126" s="107" t="n">
        <f aca="false">COUNTIF($N126:$AR126,"h")</f>
        <v>0</v>
      </c>
      <c r="BB126" s="107" t="n">
        <f aca="false">COUNTIF($N126:$AR126,"i")</f>
        <v>0</v>
      </c>
      <c r="BC126" s="107" t="n">
        <f aca="false">COUNTIF($N126:$AR126,"j")</f>
        <v>0</v>
      </c>
      <c r="BD126" s="107" t="n">
        <f aca="false">COUNTIF($N126:$AR126,"k")</f>
        <v>0</v>
      </c>
      <c r="BE126" s="107" t="n">
        <f aca="false">COUNTIF($N126:$AR126,"l")</f>
        <v>0</v>
      </c>
      <c r="BF126" s="107" t="n">
        <f aca="false">COUNTIF($N126:$AR126,"m")</f>
        <v>0</v>
      </c>
      <c r="BG126" s="107" t="n">
        <f aca="false">COUNTIF($N126:$AR126,"n")</f>
        <v>0</v>
      </c>
      <c r="BH126" s="107" t="n">
        <f aca="false">COUNTIF($N126:$AR126,"o")</f>
        <v>0</v>
      </c>
      <c r="BI126" s="107" t="str">
        <f aca="false">IF(AT126&gt;0,($J126*AT126*$F$14),"0")</f>
        <v>0</v>
      </c>
      <c r="BJ126" s="107" t="str">
        <f aca="false">IF(AU126&gt;0,($J126*AU126*$F$15),"0")</f>
        <v>0</v>
      </c>
      <c r="BK126" s="107" t="str">
        <f aca="false">IF(AV126&gt;0,($J126*AV126*$F$16),"0")</f>
        <v>0</v>
      </c>
      <c r="BL126" s="107" t="str">
        <f aca="false">IF(AW126&gt;0,($J126*AW126*$F$17),"0")</f>
        <v>0</v>
      </c>
      <c r="BM126" s="107" t="str">
        <f aca="false">IF(AX126&gt;0,($J126*AX126*$F$17),"0")</f>
        <v>0</v>
      </c>
      <c r="BN126" s="107" t="str">
        <f aca="false">IF(AY126&gt;0,($J126*AY126*$F$19),"0")</f>
        <v>0</v>
      </c>
      <c r="BO126" s="107" t="str">
        <f aca="false">IF(AZ126&gt;0,($J126*AZ126*$F$20),"0")</f>
        <v>0</v>
      </c>
      <c r="BP126" s="107" t="str">
        <f aca="false">IF(BA126&gt;0,($J126*BA126*$F$21),"0")</f>
        <v>0</v>
      </c>
      <c r="BQ126" s="107" t="str">
        <f aca="false">IF(BB126&gt;0,($J126*BB126*$F$22),"0")</f>
        <v>0</v>
      </c>
      <c r="BR126" s="107" t="str">
        <f aca="false">IF(BC126&gt;0,($J126*BC126*$F$23),"0")</f>
        <v>0</v>
      </c>
      <c r="BS126" s="107" t="str">
        <f aca="false">IF(BD126&gt;0,($J126*BD126*$F$24),"0")</f>
        <v>0</v>
      </c>
      <c r="BT126" s="107" t="str">
        <f aca="false">IF(BE126&gt;0,($J126*BE126*$F$25),"0")</f>
        <v>0</v>
      </c>
      <c r="BU126" s="107" t="str">
        <f aca="false">IF(BF126&gt;0,($J126*BF126*$F$26),"0")</f>
        <v>0</v>
      </c>
      <c r="BV126" s="107" t="str">
        <f aca="false">IF(BG126&gt;0,($J126*BG126*$F$27),"0")</f>
        <v>0</v>
      </c>
      <c r="BW126" s="107" t="str">
        <f aca="false">IF(BH126&gt;0,($J126*BH126*$F$28),"0")</f>
        <v>0</v>
      </c>
    </row>
    <row r="127" customFormat="false" ht="19.5" hidden="false" customHeight="true" outlineLevel="0" collapsed="false">
      <c r="A127" s="108"/>
      <c r="B127" s="117" t="s">
        <v>125</v>
      </c>
      <c r="C127" s="117" t="n">
        <v>0.104166666666667</v>
      </c>
      <c r="D127" s="114" t="s">
        <v>299</v>
      </c>
      <c r="E127" s="114"/>
      <c r="F127" s="114"/>
      <c r="G127" s="114"/>
      <c r="H127" s="114"/>
      <c r="I127" s="101"/>
      <c r="J127" s="101"/>
      <c r="K127" s="102"/>
      <c r="L127" s="103"/>
      <c r="N127" s="129"/>
      <c r="O127" s="129"/>
      <c r="P127" s="128"/>
      <c r="Q127" s="128"/>
      <c r="R127" s="129"/>
      <c r="S127" s="129"/>
      <c r="T127" s="129"/>
      <c r="U127" s="129"/>
      <c r="V127" s="129"/>
      <c r="W127" s="128"/>
      <c r="X127" s="128"/>
      <c r="Y127" s="129"/>
      <c r="Z127" s="129"/>
      <c r="AA127" s="129"/>
      <c r="AB127" s="129"/>
      <c r="AC127" s="129"/>
      <c r="AD127" s="128"/>
      <c r="AE127" s="128"/>
      <c r="AF127" s="129"/>
      <c r="AG127" s="129"/>
      <c r="AH127" s="129"/>
      <c r="AI127" s="129"/>
      <c r="AJ127" s="129"/>
      <c r="AK127" s="128"/>
      <c r="AL127" s="128"/>
      <c r="AM127" s="129"/>
      <c r="AN127" s="129"/>
      <c r="AO127" s="129"/>
      <c r="AP127" s="129"/>
      <c r="AQ127" s="129"/>
      <c r="AR127" s="128"/>
      <c r="AT127" s="107" t="n">
        <f aca="false">COUNTIF($N127:$AR127,"a")</f>
        <v>0</v>
      </c>
      <c r="AU127" s="107" t="n">
        <f aca="false">COUNTIF($N127:$AR127,"b")</f>
        <v>0</v>
      </c>
      <c r="AV127" s="107" t="n">
        <f aca="false">COUNTIF($N127:$AR127,"c")</f>
        <v>0</v>
      </c>
      <c r="AW127" s="107" t="n">
        <f aca="false">COUNTIF($N127:$AR127,"d")</f>
        <v>0</v>
      </c>
      <c r="AX127" s="107" t="n">
        <f aca="false">COUNTIF($N127:$AR127,"e")</f>
        <v>0</v>
      </c>
      <c r="AY127" s="107" t="n">
        <f aca="false">COUNTIF($N127:$AR127,"f")</f>
        <v>0</v>
      </c>
      <c r="AZ127" s="107" t="n">
        <f aca="false">COUNTIF($N127:$AR127,"g")</f>
        <v>0</v>
      </c>
      <c r="BA127" s="107" t="n">
        <f aca="false">COUNTIF($N127:$AR127,"h")</f>
        <v>0</v>
      </c>
      <c r="BB127" s="107" t="n">
        <f aca="false">COUNTIF($N127:$AR127,"i")</f>
        <v>0</v>
      </c>
      <c r="BC127" s="107" t="n">
        <f aca="false">COUNTIF($N127:$AR127,"j")</f>
        <v>0</v>
      </c>
      <c r="BD127" s="107" t="n">
        <f aca="false">COUNTIF($N127:$AR127,"k")</f>
        <v>0</v>
      </c>
      <c r="BE127" s="107" t="n">
        <f aca="false">COUNTIF($N127:$AR127,"l")</f>
        <v>0</v>
      </c>
      <c r="BF127" s="107" t="n">
        <f aca="false">COUNTIF($N127:$AR127,"m")</f>
        <v>0</v>
      </c>
      <c r="BG127" s="107" t="n">
        <f aca="false">COUNTIF($N127:$AR127,"n")</f>
        <v>0</v>
      </c>
      <c r="BH127" s="107" t="n">
        <f aca="false">COUNTIF($N127:$AR127,"o")</f>
        <v>0</v>
      </c>
      <c r="BI127" s="107" t="str">
        <f aca="false">IF(AT127&gt;0,($J127*AT127*$F$14),"0")</f>
        <v>0</v>
      </c>
      <c r="BJ127" s="107" t="str">
        <f aca="false">IF(AU127&gt;0,($J127*AU127*$F$15),"0")</f>
        <v>0</v>
      </c>
      <c r="BK127" s="107" t="str">
        <f aca="false">IF(AV127&gt;0,($J127*AV127*$F$16),"0")</f>
        <v>0</v>
      </c>
      <c r="BL127" s="107" t="str">
        <f aca="false">IF(AW127&gt;0,($J127*AW127*$F$17),"0")</f>
        <v>0</v>
      </c>
      <c r="BM127" s="107" t="str">
        <f aca="false">IF(AX127&gt;0,($J127*AX127*$F$17),"0")</f>
        <v>0</v>
      </c>
      <c r="BN127" s="107" t="str">
        <f aca="false">IF(AY127&gt;0,($J127*AY127*$F$19),"0")</f>
        <v>0</v>
      </c>
      <c r="BO127" s="107" t="str">
        <f aca="false">IF(AZ127&gt;0,($J127*AZ127*$F$20),"0")</f>
        <v>0</v>
      </c>
      <c r="BP127" s="107" t="str">
        <f aca="false">IF(BA127&gt;0,($J127*BA127*$F$21),"0")</f>
        <v>0</v>
      </c>
      <c r="BQ127" s="107" t="str">
        <f aca="false">IF(BB127&gt;0,($J127*BB127*$F$22),"0")</f>
        <v>0</v>
      </c>
      <c r="BR127" s="107" t="str">
        <f aca="false">IF(BC127&gt;0,($J127*BC127*$F$23),"0")</f>
        <v>0</v>
      </c>
      <c r="BS127" s="107" t="str">
        <f aca="false">IF(BD127&gt;0,($J127*BD127*$F$24),"0")</f>
        <v>0</v>
      </c>
      <c r="BT127" s="107" t="str">
        <f aca="false">IF(BE127&gt;0,($J127*BE127*$F$25),"0")</f>
        <v>0</v>
      </c>
      <c r="BU127" s="107" t="str">
        <f aca="false">IF(BF127&gt;0,($J127*BF127*$F$26),"0")</f>
        <v>0</v>
      </c>
      <c r="BV127" s="107" t="str">
        <f aca="false">IF(BG127&gt;0,($J127*BG127*$F$27),"0")</f>
        <v>0</v>
      </c>
      <c r="BW127" s="107" t="str">
        <f aca="false">IF(BH127&gt;0,($J127*BH127*$F$28),"0")</f>
        <v>0</v>
      </c>
    </row>
    <row r="128" customFormat="false" ht="19.5" hidden="false" customHeight="true" outlineLevel="0" collapsed="false">
      <c r="A128" s="108"/>
      <c r="B128" s="117" t="s">
        <v>125</v>
      </c>
      <c r="C128" s="117" t="n">
        <v>0.125</v>
      </c>
      <c r="D128" s="114" t="s">
        <v>312</v>
      </c>
      <c r="E128" s="114"/>
      <c r="F128" s="114"/>
      <c r="G128" s="114"/>
      <c r="H128" s="114"/>
      <c r="I128" s="101"/>
      <c r="J128" s="101"/>
      <c r="K128" s="102"/>
      <c r="L128" s="103"/>
      <c r="N128" s="129"/>
      <c r="O128" s="129"/>
      <c r="P128" s="128"/>
      <c r="Q128" s="128"/>
      <c r="R128" s="129"/>
      <c r="S128" s="129"/>
      <c r="T128" s="129"/>
      <c r="U128" s="129"/>
      <c r="V128" s="129"/>
      <c r="W128" s="128"/>
      <c r="X128" s="128"/>
      <c r="Y128" s="129"/>
      <c r="Z128" s="129"/>
      <c r="AA128" s="129"/>
      <c r="AB128" s="129"/>
      <c r="AC128" s="129"/>
      <c r="AD128" s="128"/>
      <c r="AE128" s="128"/>
      <c r="AF128" s="129"/>
      <c r="AG128" s="129"/>
      <c r="AH128" s="129"/>
      <c r="AI128" s="129"/>
      <c r="AJ128" s="129"/>
      <c r="AK128" s="128"/>
      <c r="AL128" s="128"/>
      <c r="AM128" s="129"/>
      <c r="AN128" s="129"/>
      <c r="AO128" s="129"/>
      <c r="AP128" s="129"/>
      <c r="AQ128" s="129"/>
      <c r="AR128" s="128"/>
      <c r="AT128" s="107" t="n">
        <f aca="false">COUNTIF($N128:$AR128,"a")</f>
        <v>0</v>
      </c>
      <c r="AU128" s="107" t="n">
        <f aca="false">COUNTIF($N128:$AR128,"b")</f>
        <v>0</v>
      </c>
      <c r="AV128" s="107" t="n">
        <f aca="false">COUNTIF($N128:$AR128,"c")</f>
        <v>0</v>
      </c>
      <c r="AW128" s="107" t="n">
        <f aca="false">COUNTIF($N128:$AR128,"d")</f>
        <v>0</v>
      </c>
      <c r="AX128" s="107" t="n">
        <f aca="false">COUNTIF($N128:$AR128,"e")</f>
        <v>0</v>
      </c>
      <c r="AY128" s="107" t="n">
        <f aca="false">COUNTIF($N128:$AR128,"f")</f>
        <v>0</v>
      </c>
      <c r="AZ128" s="107" t="n">
        <f aca="false">COUNTIF($N128:$AR128,"g")</f>
        <v>0</v>
      </c>
      <c r="BA128" s="107" t="n">
        <f aca="false">COUNTIF($N128:$AR128,"h")</f>
        <v>0</v>
      </c>
      <c r="BB128" s="107" t="n">
        <f aca="false">COUNTIF($N128:$AR128,"i")</f>
        <v>0</v>
      </c>
      <c r="BC128" s="107" t="n">
        <f aca="false">COUNTIF($N128:$AR128,"j")</f>
        <v>0</v>
      </c>
      <c r="BD128" s="107" t="n">
        <f aca="false">COUNTIF($N128:$AR128,"k")</f>
        <v>0</v>
      </c>
      <c r="BE128" s="107" t="n">
        <f aca="false">COUNTIF($N128:$AR128,"l")</f>
        <v>0</v>
      </c>
      <c r="BF128" s="107" t="n">
        <f aca="false">COUNTIF($N128:$AR128,"m")</f>
        <v>0</v>
      </c>
      <c r="BG128" s="107" t="n">
        <f aca="false">COUNTIF($N128:$AR128,"n")</f>
        <v>0</v>
      </c>
      <c r="BH128" s="107" t="n">
        <f aca="false">COUNTIF($N128:$AR128,"o")</f>
        <v>0</v>
      </c>
      <c r="BI128" s="107" t="str">
        <f aca="false">IF(AT128&gt;0,($J128*AT128*$F$14),"0")</f>
        <v>0</v>
      </c>
      <c r="BJ128" s="107" t="str">
        <f aca="false">IF(AU128&gt;0,($J128*AU128*$F$15),"0")</f>
        <v>0</v>
      </c>
      <c r="BK128" s="107" t="str">
        <f aca="false">IF(AV128&gt;0,($J128*AV128*$F$16),"0")</f>
        <v>0</v>
      </c>
      <c r="BL128" s="107" t="str">
        <f aca="false">IF(AW128&gt;0,($J128*AW128*$F$17),"0")</f>
        <v>0</v>
      </c>
      <c r="BM128" s="107" t="str">
        <f aca="false">IF(AX128&gt;0,($J128*AX128*$F$17),"0")</f>
        <v>0</v>
      </c>
      <c r="BN128" s="107" t="str">
        <f aca="false">IF(AY128&gt;0,($J128*AY128*$F$19),"0")</f>
        <v>0</v>
      </c>
      <c r="BO128" s="107" t="str">
        <f aca="false">IF(AZ128&gt;0,($J128*AZ128*$F$20),"0")</f>
        <v>0</v>
      </c>
      <c r="BP128" s="107" t="str">
        <f aca="false">IF(BA128&gt;0,($J128*BA128*$F$21),"0")</f>
        <v>0</v>
      </c>
      <c r="BQ128" s="107" t="str">
        <f aca="false">IF(BB128&gt;0,($J128*BB128*$F$22),"0")</f>
        <v>0</v>
      </c>
      <c r="BR128" s="107" t="str">
        <f aca="false">IF(BC128&gt;0,($J128*BC128*$F$23),"0")</f>
        <v>0</v>
      </c>
      <c r="BS128" s="107" t="str">
        <f aca="false">IF(BD128&gt;0,($J128*BD128*$F$24),"0")</f>
        <v>0</v>
      </c>
      <c r="BT128" s="107" t="str">
        <f aca="false">IF(BE128&gt;0,($J128*BE128*$F$25),"0")</f>
        <v>0</v>
      </c>
      <c r="BU128" s="107" t="str">
        <f aca="false">IF(BF128&gt;0,($J128*BF128*$F$26),"0")</f>
        <v>0</v>
      </c>
      <c r="BV128" s="107" t="str">
        <f aca="false">IF(BG128&gt;0,($J128*BG128*$F$27),"0")</f>
        <v>0</v>
      </c>
      <c r="BW128" s="107" t="str">
        <f aca="false">IF(BH128&gt;0,($J128*BH128*$F$28),"0")</f>
        <v>0</v>
      </c>
    </row>
    <row r="129" customFormat="false" ht="19.5" hidden="false" customHeight="true" outlineLevel="0" collapsed="false">
      <c r="A129" s="108"/>
      <c r="B129" s="117" t="s">
        <v>125</v>
      </c>
      <c r="C129" s="117" t="n">
        <v>0.173611111111111</v>
      </c>
      <c r="D129" s="114" t="s">
        <v>313</v>
      </c>
      <c r="E129" s="114"/>
      <c r="F129" s="114"/>
      <c r="G129" s="114"/>
      <c r="H129" s="114"/>
      <c r="I129" s="101"/>
      <c r="J129" s="101"/>
      <c r="K129" s="102"/>
      <c r="L129" s="103"/>
      <c r="N129" s="129"/>
      <c r="O129" s="129"/>
      <c r="P129" s="128"/>
      <c r="Q129" s="128"/>
      <c r="R129" s="129"/>
      <c r="S129" s="129"/>
      <c r="T129" s="129"/>
      <c r="U129" s="129"/>
      <c r="V129" s="129"/>
      <c r="W129" s="128"/>
      <c r="X129" s="128"/>
      <c r="Y129" s="129"/>
      <c r="Z129" s="129"/>
      <c r="AA129" s="129"/>
      <c r="AB129" s="129"/>
      <c r="AC129" s="129"/>
      <c r="AD129" s="128"/>
      <c r="AE129" s="128"/>
      <c r="AF129" s="129"/>
      <c r="AG129" s="129"/>
      <c r="AH129" s="129"/>
      <c r="AI129" s="129"/>
      <c r="AJ129" s="129"/>
      <c r="AK129" s="128"/>
      <c r="AL129" s="128"/>
      <c r="AM129" s="129"/>
      <c r="AN129" s="129"/>
      <c r="AO129" s="129"/>
      <c r="AP129" s="129"/>
      <c r="AQ129" s="129"/>
      <c r="AR129" s="128"/>
      <c r="AT129" s="107" t="n">
        <f aca="false">COUNTIF($N129:$AR129,"a")</f>
        <v>0</v>
      </c>
      <c r="AU129" s="107" t="n">
        <f aca="false">COUNTIF($N129:$AR129,"b")</f>
        <v>0</v>
      </c>
      <c r="AV129" s="107" t="n">
        <f aca="false">COUNTIF($N129:$AR129,"c")</f>
        <v>0</v>
      </c>
      <c r="AW129" s="107" t="n">
        <f aca="false">COUNTIF($N129:$AR129,"d")</f>
        <v>0</v>
      </c>
      <c r="AX129" s="107" t="n">
        <f aca="false">COUNTIF($N129:$AR129,"e")</f>
        <v>0</v>
      </c>
      <c r="AY129" s="107" t="n">
        <f aca="false">COUNTIF($N129:$AR129,"f")</f>
        <v>0</v>
      </c>
      <c r="AZ129" s="107" t="n">
        <f aca="false">COUNTIF($N129:$AR129,"g")</f>
        <v>0</v>
      </c>
      <c r="BA129" s="107" t="n">
        <f aca="false">COUNTIF($N129:$AR129,"h")</f>
        <v>0</v>
      </c>
      <c r="BB129" s="107" t="n">
        <f aca="false">COUNTIF($N129:$AR129,"i")</f>
        <v>0</v>
      </c>
      <c r="BC129" s="107" t="n">
        <f aca="false">COUNTIF($N129:$AR129,"j")</f>
        <v>0</v>
      </c>
      <c r="BD129" s="107" t="n">
        <f aca="false">COUNTIF($N129:$AR129,"k")</f>
        <v>0</v>
      </c>
      <c r="BE129" s="107" t="n">
        <f aca="false">COUNTIF($N129:$AR129,"l")</f>
        <v>0</v>
      </c>
      <c r="BF129" s="107" t="n">
        <f aca="false">COUNTIF($N129:$AR129,"m")</f>
        <v>0</v>
      </c>
      <c r="BG129" s="107" t="n">
        <f aca="false">COUNTIF($N129:$AR129,"n")</f>
        <v>0</v>
      </c>
      <c r="BH129" s="107" t="n">
        <f aca="false">COUNTIF($N129:$AR129,"o")</f>
        <v>0</v>
      </c>
      <c r="BI129" s="107" t="str">
        <f aca="false">IF(AT129&gt;0,($J129*AT129*$F$14),"0")</f>
        <v>0</v>
      </c>
      <c r="BJ129" s="107" t="str">
        <f aca="false">IF(AU129&gt;0,($J129*AU129*$F$15),"0")</f>
        <v>0</v>
      </c>
      <c r="BK129" s="107" t="str">
        <f aca="false">IF(AV129&gt;0,($J129*AV129*$F$16),"0")</f>
        <v>0</v>
      </c>
      <c r="BL129" s="107" t="str">
        <f aca="false">IF(AW129&gt;0,($J129*AW129*$F$17),"0")</f>
        <v>0</v>
      </c>
      <c r="BM129" s="107" t="str">
        <f aca="false">IF(AX129&gt;0,($J129*AX129*$F$17),"0")</f>
        <v>0</v>
      </c>
      <c r="BN129" s="107" t="str">
        <f aca="false">IF(AY129&gt;0,($J129*AY129*$F$19),"0")</f>
        <v>0</v>
      </c>
      <c r="BO129" s="107" t="str">
        <f aca="false">IF(AZ129&gt;0,($J129*AZ129*$F$20),"0")</f>
        <v>0</v>
      </c>
      <c r="BP129" s="107" t="str">
        <f aca="false">IF(BA129&gt;0,($J129*BA129*$F$21),"0")</f>
        <v>0</v>
      </c>
      <c r="BQ129" s="107" t="str">
        <f aca="false">IF(BB129&gt;0,($J129*BB129*$F$22),"0")</f>
        <v>0</v>
      </c>
      <c r="BR129" s="107" t="str">
        <f aca="false">IF(BC129&gt;0,($J129*BC129*$F$23),"0")</f>
        <v>0</v>
      </c>
      <c r="BS129" s="107" t="str">
        <f aca="false">IF(BD129&gt;0,($J129*BD129*$F$24),"0")</f>
        <v>0</v>
      </c>
      <c r="BT129" s="107" t="str">
        <f aca="false">IF(BE129&gt;0,($J129*BE129*$F$25),"0")</f>
        <v>0</v>
      </c>
      <c r="BU129" s="107" t="str">
        <f aca="false">IF(BF129&gt;0,($J129*BF129*$F$26),"0")</f>
        <v>0</v>
      </c>
      <c r="BV129" s="107" t="str">
        <f aca="false">IF(BG129&gt;0,($J129*BG129*$F$27),"0")</f>
        <v>0</v>
      </c>
      <c r="BW129" s="107" t="str">
        <f aca="false">IF(BH129&gt;0,($J129*BH129*$F$28),"0")</f>
        <v>0</v>
      </c>
    </row>
    <row r="130" customFormat="false" ht="20.1" hidden="false" customHeight="true" outlineLevel="0" collapsed="false">
      <c r="A130" s="108"/>
      <c r="B130" s="117" t="s">
        <v>125</v>
      </c>
      <c r="C130" s="117" t="n">
        <v>0.208333333333333</v>
      </c>
      <c r="D130" s="114" t="s">
        <v>299</v>
      </c>
      <c r="E130" s="114"/>
      <c r="F130" s="114"/>
      <c r="G130" s="114"/>
      <c r="H130" s="114"/>
      <c r="I130" s="101"/>
      <c r="J130" s="101"/>
      <c r="K130" s="102"/>
      <c r="L130" s="103"/>
      <c r="N130" s="129"/>
      <c r="O130" s="129"/>
      <c r="P130" s="128"/>
      <c r="Q130" s="128"/>
      <c r="R130" s="129"/>
      <c r="S130" s="129"/>
      <c r="T130" s="129"/>
      <c r="U130" s="129"/>
      <c r="V130" s="129"/>
      <c r="W130" s="128"/>
      <c r="X130" s="128"/>
      <c r="Y130" s="129"/>
      <c r="Z130" s="129"/>
      <c r="AA130" s="129"/>
      <c r="AB130" s="129"/>
      <c r="AC130" s="129"/>
      <c r="AD130" s="128"/>
      <c r="AE130" s="128"/>
      <c r="AF130" s="129"/>
      <c r="AG130" s="129"/>
      <c r="AH130" s="129"/>
      <c r="AI130" s="129"/>
      <c r="AJ130" s="129"/>
      <c r="AK130" s="128"/>
      <c r="AL130" s="128"/>
      <c r="AM130" s="129"/>
      <c r="AN130" s="129"/>
      <c r="AO130" s="129"/>
      <c r="AP130" s="129"/>
      <c r="AQ130" s="129"/>
      <c r="AR130" s="128"/>
      <c r="AT130" s="107" t="n">
        <f aca="false">COUNTIF($N130:$AR130,"a")</f>
        <v>0</v>
      </c>
      <c r="AU130" s="107" t="n">
        <f aca="false">COUNTIF($N130:$AR130,"b")</f>
        <v>0</v>
      </c>
      <c r="AV130" s="107" t="n">
        <f aca="false">COUNTIF($N130:$AR130,"c")</f>
        <v>0</v>
      </c>
      <c r="AW130" s="107" t="n">
        <f aca="false">COUNTIF($N130:$AR130,"d")</f>
        <v>0</v>
      </c>
      <c r="AX130" s="107" t="n">
        <f aca="false">COUNTIF($N130:$AR130,"e")</f>
        <v>0</v>
      </c>
      <c r="AY130" s="107" t="n">
        <f aca="false">COUNTIF($N130:$AR130,"f")</f>
        <v>0</v>
      </c>
      <c r="AZ130" s="107" t="n">
        <f aca="false">COUNTIF($N130:$AR130,"g")</f>
        <v>0</v>
      </c>
      <c r="BA130" s="107" t="n">
        <f aca="false">COUNTIF($N130:$AR130,"h")</f>
        <v>0</v>
      </c>
      <c r="BB130" s="107" t="n">
        <f aca="false">COUNTIF($N130:$AR130,"i")</f>
        <v>0</v>
      </c>
      <c r="BC130" s="107" t="n">
        <f aca="false">COUNTIF($N130:$AR130,"j")</f>
        <v>0</v>
      </c>
      <c r="BD130" s="107" t="n">
        <f aca="false">COUNTIF($N130:$AR130,"k")</f>
        <v>0</v>
      </c>
      <c r="BE130" s="107" t="n">
        <f aca="false">COUNTIF($N130:$AR130,"l")</f>
        <v>0</v>
      </c>
      <c r="BF130" s="107" t="n">
        <f aca="false">COUNTIF($N130:$AR130,"m")</f>
        <v>0</v>
      </c>
      <c r="BG130" s="107" t="n">
        <f aca="false">COUNTIF($N130:$AR130,"n")</f>
        <v>0</v>
      </c>
      <c r="BH130" s="107" t="n">
        <f aca="false">COUNTIF($N130:$AR130,"o")</f>
        <v>0</v>
      </c>
      <c r="BI130" s="107" t="str">
        <f aca="false">IF(AT130&gt;0,($J130*AT130*$F$14),"0")</f>
        <v>0</v>
      </c>
      <c r="BJ130" s="107" t="str">
        <f aca="false">IF(AU130&gt;0,($J130*AU130*$F$15),"0")</f>
        <v>0</v>
      </c>
      <c r="BK130" s="107" t="str">
        <f aca="false">IF(AV130&gt;0,($J130*AV130*$F$16),"0")</f>
        <v>0</v>
      </c>
      <c r="BL130" s="107" t="str">
        <f aca="false">IF(AW130&gt;0,($J130*AW130*$F$17),"0")</f>
        <v>0</v>
      </c>
      <c r="BM130" s="107" t="str">
        <f aca="false">IF(AX130&gt;0,($J130*AX130*$F$17),"0")</f>
        <v>0</v>
      </c>
      <c r="BN130" s="107" t="str">
        <f aca="false">IF(AY130&gt;0,($J130*AY130*$F$19),"0")</f>
        <v>0</v>
      </c>
      <c r="BO130" s="107" t="str">
        <f aca="false">IF(AZ130&gt;0,($J130*AZ130*$F$20),"0")</f>
        <v>0</v>
      </c>
      <c r="BP130" s="107" t="str">
        <f aca="false">IF(BA130&gt;0,($J130*BA130*$F$21),"0")</f>
        <v>0</v>
      </c>
      <c r="BQ130" s="107" t="str">
        <f aca="false">IF(BB130&gt;0,($J130*BB130*$F$22),"0")</f>
        <v>0</v>
      </c>
      <c r="BR130" s="107" t="str">
        <f aca="false">IF(BC130&gt;0,($J130*BC130*$F$23),"0")</f>
        <v>0</v>
      </c>
      <c r="BS130" s="107" t="str">
        <f aca="false">IF(BD130&gt;0,($J130*BD130*$F$24),"0")</f>
        <v>0</v>
      </c>
      <c r="BT130" s="107" t="str">
        <f aca="false">IF(BE130&gt;0,($J130*BE130*$F$25),"0")</f>
        <v>0</v>
      </c>
      <c r="BU130" s="107" t="str">
        <f aca="false">IF(BF130&gt;0,($J130*BF130*$F$26),"0")</f>
        <v>0</v>
      </c>
      <c r="BV130" s="107" t="str">
        <f aca="false">IF(BG130&gt;0,($J130*BG130*$F$27),"0")</f>
        <v>0</v>
      </c>
      <c r="BW130" s="107" t="str">
        <f aca="false">IF(BH130&gt;0,($J130*BH130*$F$28),"0")</f>
        <v>0</v>
      </c>
    </row>
    <row r="131" customFormat="false" ht="19.5" hidden="false" customHeight="false" outlineLevel="0" collapsed="false">
      <c r="A131" s="131"/>
      <c r="I131" s="132"/>
      <c r="J131" s="132"/>
      <c r="K131" s="133" t="n">
        <f aca="false">SUM(K37:K130)</f>
        <v>0</v>
      </c>
      <c r="L131" s="134" t="n">
        <f aca="false">SUM(L37:L130)</f>
        <v>0</v>
      </c>
      <c r="N131" s="135" t="n">
        <f aca="false">COUNTA(N37:N130)</f>
        <v>0</v>
      </c>
      <c r="O131" s="135" t="n">
        <f aca="false">COUNTA(O37:O130)</f>
        <v>0</v>
      </c>
      <c r="P131" s="135" t="n">
        <f aca="false">COUNTA(P37:P130)</f>
        <v>0</v>
      </c>
      <c r="Q131" s="135" t="n">
        <f aca="false">COUNTA(Q37:Q130)</f>
        <v>0</v>
      </c>
      <c r="R131" s="135" t="n">
        <f aca="false">COUNTA(R37:R130)</f>
        <v>0</v>
      </c>
      <c r="S131" s="135" t="n">
        <f aca="false">COUNTA(S37:S130)</f>
        <v>0</v>
      </c>
      <c r="T131" s="135" t="n">
        <f aca="false">COUNTA(T37:T130)</f>
        <v>0</v>
      </c>
      <c r="U131" s="135" t="n">
        <f aca="false">COUNTA(U37:U130)</f>
        <v>0</v>
      </c>
      <c r="V131" s="135" t="n">
        <f aca="false">COUNTA(V37:V130)</f>
        <v>0</v>
      </c>
      <c r="W131" s="135" t="n">
        <f aca="false">COUNTA(W37:W130)</f>
        <v>0</v>
      </c>
      <c r="X131" s="135" t="n">
        <f aca="false">COUNTA(X37:X130)</f>
        <v>0</v>
      </c>
      <c r="Y131" s="135" t="n">
        <f aca="false">COUNTA(Y37:Y130)</f>
        <v>0</v>
      </c>
      <c r="Z131" s="135" t="n">
        <f aca="false">COUNTA(Z37:Z130)</f>
        <v>0</v>
      </c>
      <c r="AA131" s="135" t="n">
        <f aca="false">COUNTA(AA37:AA130)</f>
        <v>0</v>
      </c>
      <c r="AB131" s="135" t="n">
        <f aca="false">COUNTA(AB37:AB130)</f>
        <v>0</v>
      </c>
      <c r="AC131" s="135" t="n">
        <f aca="false">COUNTA(AC37:AC130)</f>
        <v>0</v>
      </c>
      <c r="AD131" s="135" t="n">
        <f aca="false">COUNTA(AD37:AD130)</f>
        <v>0</v>
      </c>
      <c r="AE131" s="135" t="n">
        <f aca="false">COUNTA(AE37:AE130)</f>
        <v>0</v>
      </c>
      <c r="AF131" s="135" t="n">
        <f aca="false">COUNTA(AF37:AF130)</f>
        <v>0</v>
      </c>
      <c r="AG131" s="135" t="n">
        <f aca="false">COUNTA(AG37:AG130)</f>
        <v>0</v>
      </c>
      <c r="AH131" s="135" t="n">
        <f aca="false">COUNTA(AH37:AH130)</f>
        <v>0</v>
      </c>
      <c r="AI131" s="135" t="n">
        <f aca="false">COUNTA(AI37:AI130)</f>
        <v>0</v>
      </c>
      <c r="AJ131" s="135" t="n">
        <f aca="false">COUNTA(AJ37:AJ130)</f>
        <v>0</v>
      </c>
      <c r="AK131" s="135" t="n">
        <f aca="false">COUNTA(AK37:AK130)</f>
        <v>0</v>
      </c>
      <c r="AL131" s="135" t="n">
        <f aca="false">COUNTA(AL37:AL130)</f>
        <v>0</v>
      </c>
      <c r="AM131" s="135" t="n">
        <f aca="false">COUNTA(AM37:AM130)</f>
        <v>0</v>
      </c>
      <c r="AN131" s="135" t="n">
        <f aca="false">COUNTA(AN37:AN130)</f>
        <v>0</v>
      </c>
      <c r="AO131" s="135" t="n">
        <f aca="false">COUNTA(AO37:AO130)</f>
        <v>0</v>
      </c>
      <c r="AP131" s="135" t="n">
        <f aca="false">COUNTA(AP37:AP130)</f>
        <v>0</v>
      </c>
      <c r="AQ131" s="135" t="n">
        <f aca="false">COUNTA(AQ37:AQ130)</f>
        <v>0</v>
      </c>
      <c r="AR131" s="135" t="n">
        <f aca="false">COUNTA(AR37:AR130)</f>
        <v>0</v>
      </c>
      <c r="AS131" s="136"/>
      <c r="AT131" s="137" t="n">
        <f aca="false">SUM(AT37:AT130)</f>
        <v>0</v>
      </c>
      <c r="AU131" s="137" t="n">
        <f aca="false">SUM(AU37:AU130)</f>
        <v>0</v>
      </c>
      <c r="AV131" s="137" t="n">
        <f aca="false">SUM(AV37:AV130)</f>
        <v>0</v>
      </c>
      <c r="AW131" s="137" t="n">
        <f aca="false">SUM(AW37:AW130)</f>
        <v>0</v>
      </c>
      <c r="AX131" s="137" t="n">
        <f aca="false">SUM(AX37:AX130)</f>
        <v>0</v>
      </c>
      <c r="AY131" s="137" t="n">
        <f aca="false">SUM(AY37:AY130)</f>
        <v>0</v>
      </c>
      <c r="AZ131" s="137" t="n">
        <f aca="false">SUM(AZ37:AZ130)</f>
        <v>0</v>
      </c>
      <c r="BA131" s="137" t="n">
        <f aca="false">SUM(BA37:BA130)</f>
        <v>0</v>
      </c>
      <c r="BB131" s="137" t="n">
        <f aca="false">SUM(BB37:BB130)</f>
        <v>0</v>
      </c>
      <c r="BC131" s="137" t="n">
        <f aca="false">SUM(BC37:BC130)</f>
        <v>0</v>
      </c>
      <c r="BD131" s="137" t="n">
        <f aca="false">SUM(BD37:BD130)</f>
        <v>0</v>
      </c>
      <c r="BE131" s="137" t="n">
        <f aca="false">SUM(BE37:BE130)</f>
        <v>0</v>
      </c>
      <c r="BF131" s="137" t="n">
        <f aca="false">SUM(BF37:BF130)</f>
        <v>0</v>
      </c>
      <c r="BG131" s="137" t="n">
        <f aca="false">SUM(BG37:BG130)</f>
        <v>0</v>
      </c>
      <c r="BH131" s="137" t="n">
        <f aca="false">SUM(BH37:BH130)</f>
        <v>0</v>
      </c>
      <c r="BI131" s="137" t="n">
        <f aca="false">SUM(BI37:BI130)</f>
        <v>0</v>
      </c>
      <c r="BJ131" s="137" t="n">
        <f aca="false">SUM(BJ37:BJ130)</f>
        <v>0</v>
      </c>
      <c r="BK131" s="137" t="n">
        <f aca="false">SUM(BK37:BK130)</f>
        <v>0</v>
      </c>
      <c r="BL131" s="137" t="n">
        <f aca="false">SUM(BL37:BL130)</f>
        <v>0</v>
      </c>
      <c r="BM131" s="137" t="n">
        <f aca="false">SUM(BM37:BM130)</f>
        <v>0</v>
      </c>
      <c r="BN131" s="137" t="n">
        <f aca="false">SUM(BN37:BN130)</f>
        <v>0</v>
      </c>
      <c r="BO131" s="137" t="n">
        <f aca="false">SUM(BO37:BO130)</f>
        <v>0</v>
      </c>
      <c r="BP131" s="137" t="n">
        <f aca="false">SUM(BP37:BP130)</f>
        <v>0</v>
      </c>
      <c r="BQ131" s="137" t="n">
        <f aca="false">SUM(BQ37:BQ130)</f>
        <v>0</v>
      </c>
      <c r="BR131" s="137" t="n">
        <f aca="false">SUM(BR37:BR130)</f>
        <v>0</v>
      </c>
      <c r="BS131" s="137" t="n">
        <f aca="false">SUM(BS37:BS130)</f>
        <v>0</v>
      </c>
      <c r="BT131" s="137" t="n">
        <f aca="false">SUM(BT37:BT130)</f>
        <v>0</v>
      </c>
      <c r="BU131" s="137" t="n">
        <f aca="false">SUM(BU37:BU130)</f>
        <v>0</v>
      </c>
      <c r="BV131" s="137" t="n">
        <f aca="false">SUM(BV37:BV130)</f>
        <v>0</v>
      </c>
      <c r="BW131" s="137" t="n">
        <f aca="false">SUM(BW37:BW130)</f>
        <v>0</v>
      </c>
    </row>
    <row r="132" customFormat="false" ht="19.5" hidden="false" customHeight="false" outlineLevel="0" collapsed="false">
      <c r="B132" s="131"/>
      <c r="I132" s="138"/>
      <c r="J132" s="138"/>
    </row>
    <row r="133" customFormat="false" ht="18" hidden="false" customHeight="false" outlineLevel="0" collapsed="false">
      <c r="K133" s="139"/>
      <c r="L133" s="140"/>
    </row>
    <row r="134" customFormat="false" ht="18" hidden="false" customHeight="false" outlineLevel="0" collapsed="false">
      <c r="K134" s="139"/>
      <c r="L134" s="141"/>
    </row>
  </sheetData>
  <sheetProtection sheet="true" selectLockedCells="true"/>
  <protectedRanges>
    <protectedRange name="filter" password="db25" sqref="C36:J36"/>
  </protectedRanges>
  <mergeCells count="63">
    <mergeCell ref="N34:AR34"/>
    <mergeCell ref="N35:Q35"/>
    <mergeCell ref="R35:X35"/>
    <mergeCell ref="Y35:AE35"/>
    <mergeCell ref="AF35:AL35"/>
    <mergeCell ref="AM35:AR35"/>
    <mergeCell ref="D41:H41"/>
    <mergeCell ref="D43:H43"/>
    <mergeCell ref="D45:H45"/>
    <mergeCell ref="D47:H47"/>
    <mergeCell ref="D48:H48"/>
    <mergeCell ref="D50:H50"/>
    <mergeCell ref="D52:H52"/>
    <mergeCell ref="D53:H53"/>
    <mergeCell ref="D55:H55"/>
    <mergeCell ref="D56:H56"/>
    <mergeCell ref="D58:H58"/>
    <mergeCell ref="D60:H60"/>
    <mergeCell ref="D61:H61"/>
    <mergeCell ref="D63:H63"/>
    <mergeCell ref="D65:H65"/>
    <mergeCell ref="D66:H66"/>
    <mergeCell ref="D68:H68"/>
    <mergeCell ref="D69:H69"/>
    <mergeCell ref="D70:H70"/>
    <mergeCell ref="D72:H72"/>
    <mergeCell ref="D74:H74"/>
    <mergeCell ref="D75:H75"/>
    <mergeCell ref="D79:H79"/>
    <mergeCell ref="D81:H81"/>
    <mergeCell ref="D82:H82"/>
    <mergeCell ref="D84:H84"/>
    <mergeCell ref="D85:H85"/>
    <mergeCell ref="D87:H87"/>
    <mergeCell ref="D89:H89"/>
    <mergeCell ref="D90:H90"/>
    <mergeCell ref="D91:H91"/>
    <mergeCell ref="D93:H93"/>
    <mergeCell ref="D94:H94"/>
    <mergeCell ref="D96:H96"/>
    <mergeCell ref="D97:H97"/>
    <mergeCell ref="D99:H99"/>
    <mergeCell ref="D101:H101"/>
    <mergeCell ref="D102:H102"/>
    <mergeCell ref="D104:H104"/>
    <mergeCell ref="D106:H106"/>
    <mergeCell ref="D107:H107"/>
    <mergeCell ref="D109:H109"/>
    <mergeCell ref="D110:H110"/>
    <mergeCell ref="D112:H112"/>
    <mergeCell ref="D114:H114"/>
    <mergeCell ref="D115:H115"/>
    <mergeCell ref="D117:H117"/>
    <mergeCell ref="D119:H119"/>
    <mergeCell ref="D120:H120"/>
    <mergeCell ref="D121:H121"/>
    <mergeCell ref="D123:H123"/>
    <mergeCell ref="D124:H124"/>
    <mergeCell ref="D126:H126"/>
    <mergeCell ref="D127:H127"/>
    <mergeCell ref="D128:H128"/>
    <mergeCell ref="D129:H129"/>
    <mergeCell ref="D130:H130"/>
  </mergeCells>
  <conditionalFormatting sqref="C2:C5 E14:E28">
    <cfRule type="cellIs" priority="2" operator="equal" aboveAverage="0" equalAverage="0" bottom="0" percent="0" rank="0" text="" dxfId="0">
      <formula>0</formula>
    </cfRule>
  </conditionalFormatting>
  <dataValidations count="3">
    <dataValidation allowBlank="true" operator="between" showDropDown="true" showErrorMessage="true" showInputMessage="true" sqref="AS37:AS45 AS47:AS49 AS54 AS56:AS68 AS71 AS73 AS76:AS90 AS98 AS115 AS117 AS119 AS122 AS124 AS126:AS130" type="list">
      <formula1>$C$14:$C$16</formula1>
      <formula2>0</formula2>
    </dataValidation>
    <dataValidation allowBlank="true" operator="between" showDropDown="true" showErrorMessage="true" showInputMessage="true" sqref="AS69:AS70 AS72 AS74" type="list">
      <formula1>$C$21</formula1>
      <formula2>0</formula2>
    </dataValidation>
    <dataValidation allowBlank="true" operator="between" showDropDown="true" showErrorMessage="true" showInputMessage="true" sqref="N37:AR130" type="list">
      <formula1>$C$14:$C$28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3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T117"/>
  <sheetViews>
    <sheetView showFormulas="false" showGridLines="fals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E46" activeCellId="0" sqref="E46"/>
    </sheetView>
  </sheetViews>
  <sheetFormatPr defaultRowHeight="17.25" zeroHeight="false" outlineLevelRow="0" outlineLevelCol="1"/>
  <cols>
    <col collapsed="false" customWidth="true" hidden="false" outlineLevel="0" max="1" min="1" style="3" width="7.29"/>
    <col collapsed="false" customWidth="true" hidden="false" outlineLevel="0" max="2" min="2" style="3" width="60.14"/>
    <col collapsed="false" customWidth="true" hidden="false" outlineLevel="0" max="3" min="3" style="3" width="29.57"/>
    <col collapsed="false" customWidth="true" hidden="false" outlineLevel="0" max="4" min="4" style="5" width="35.71"/>
    <col collapsed="false" customWidth="true" hidden="false" outlineLevel="0" max="5" min="5" style="5" width="39.43"/>
    <col collapsed="false" customWidth="true" hidden="false" outlineLevel="0" max="7" min="6" style="31" width="26.71"/>
    <col collapsed="false" customWidth="true" hidden="false" outlineLevel="0" max="9" min="8" style="3" width="21.86"/>
    <col collapsed="false" customWidth="true" hidden="false" outlineLevel="0" max="10" min="10" style="3" width="4.43"/>
    <col collapsed="false" customWidth="true" hidden="false" outlineLevel="0" max="26" min="11" style="3" width="3.86"/>
    <col collapsed="false" customWidth="true" hidden="false" outlineLevel="0" max="27" min="27" style="3" width="4.29"/>
    <col collapsed="false" customWidth="true" hidden="false" outlineLevel="0" max="29" min="28" style="3" width="4.14"/>
    <col collapsed="false" customWidth="true" hidden="false" outlineLevel="0" max="33" min="30" style="3" width="3.86"/>
    <col collapsed="false" customWidth="true" hidden="false" outlineLevel="0" max="34" min="34" style="3" width="4.29"/>
    <col collapsed="false" customWidth="true" hidden="false" outlineLevel="0" max="36" min="35" style="3" width="4.14"/>
    <col collapsed="false" customWidth="true" hidden="false" outlineLevel="0" max="40" min="37" style="3" width="3.86"/>
    <col collapsed="false" customWidth="true" hidden="false" outlineLevel="0" max="41" min="41" style="3" width="4.29"/>
    <col collapsed="false" customWidth="true" hidden="false" outlineLevel="0" max="42" min="42" style="3" width="4.14"/>
    <col collapsed="false" customWidth="true" hidden="true" outlineLevel="1" max="43" min="43" style="3" width="4.29"/>
    <col collapsed="false" customWidth="true" hidden="true" outlineLevel="1" max="46" min="44" style="3" width="10"/>
    <col collapsed="false" customWidth="true" hidden="true" outlineLevel="1" max="47" min="47" style="3" width="10.29"/>
    <col collapsed="false" customWidth="true" hidden="true" outlineLevel="1" max="49" min="48" style="3" width="9.71"/>
    <col collapsed="false" customWidth="true" hidden="true" outlineLevel="1" max="51" min="50" style="3" width="10.29"/>
    <col collapsed="false" customWidth="true" hidden="true" outlineLevel="1" max="52" min="52" style="3" width="9.29"/>
    <col collapsed="false" customWidth="true" hidden="true" outlineLevel="1" max="53" min="53" style="3" width="9.42"/>
    <col collapsed="false" customWidth="true" hidden="true" outlineLevel="1" max="54" min="54" style="3" width="10"/>
    <col collapsed="false" customWidth="true" hidden="true" outlineLevel="1" max="55" min="55" style="3" width="9.71"/>
    <col collapsed="false" customWidth="true" hidden="true" outlineLevel="1" max="56" min="56" style="3" width="10.85"/>
    <col collapsed="false" customWidth="true" hidden="true" outlineLevel="1" max="61" min="57" style="3" width="10.29"/>
    <col collapsed="false" customWidth="true" hidden="true" outlineLevel="1" max="62" min="62" style="3" width="10.58"/>
    <col collapsed="false" customWidth="true" hidden="true" outlineLevel="1" max="64" min="63" style="3" width="10"/>
    <col collapsed="false" customWidth="true" hidden="true" outlineLevel="1" max="66" min="65" style="3" width="10.58"/>
    <col collapsed="false" customWidth="true" hidden="true" outlineLevel="1" max="67" min="67" style="3" width="9.42"/>
    <col collapsed="false" customWidth="true" hidden="true" outlineLevel="1" max="68" min="68" style="3" width="9.71"/>
    <col collapsed="false" customWidth="true" hidden="true" outlineLevel="1" max="69" min="69" style="3" width="10.29"/>
    <col collapsed="false" customWidth="true" hidden="true" outlineLevel="1" max="70" min="70" style="3" width="10"/>
    <col collapsed="false" customWidth="true" hidden="true" outlineLevel="1" max="71" min="71" style="3" width="10.99"/>
    <col collapsed="false" customWidth="true" hidden="true" outlineLevel="1" max="72" min="72" style="3" width="10.58"/>
    <col collapsed="false" customWidth="true" hidden="false" outlineLevel="0" max="73" min="73" style="3" width="10.58"/>
    <col collapsed="false" customWidth="true" hidden="false" outlineLevel="0" max="74" min="74" style="3" width="12.42"/>
    <col collapsed="false" customWidth="true" hidden="false" outlineLevel="0" max="75" min="75" style="3" width="14.43"/>
    <col collapsed="false" customWidth="true" hidden="false" outlineLevel="0" max="1025" min="76" style="3" width="12.42"/>
  </cols>
  <sheetData>
    <row r="1" s="3" customFormat="true" ht="17.25" hidden="false" customHeight="false" outlineLevel="0" collapsed="false"/>
    <row r="2" s="3" customFormat="true" ht="17.25" hidden="false" customHeight="false" outlineLevel="0" collapsed="false">
      <c r="B2" s="1" t="s">
        <v>0</v>
      </c>
      <c r="C2" s="72" t="n">
        <f aca="false">'Campaign Total'!C2</f>
        <v>0</v>
      </c>
    </row>
    <row r="3" s="3" customFormat="true" ht="17.25" hidden="false" customHeight="false" outlineLevel="0" collapsed="false">
      <c r="B3" s="1" t="s">
        <v>1</v>
      </c>
      <c r="C3" s="72" t="n">
        <f aca="false">'Campaign Total'!C3</f>
        <v>0</v>
      </c>
    </row>
    <row r="4" s="3" customFormat="true" ht="17.25" hidden="false" customHeight="false" outlineLevel="0" collapsed="false">
      <c r="B4" s="1" t="s">
        <v>2</v>
      </c>
      <c r="C4" s="72" t="n">
        <f aca="false">'Campaign Total'!C4</f>
        <v>0</v>
      </c>
    </row>
    <row r="5" s="3" customFormat="true" ht="17.25" hidden="false" customHeight="false" outlineLevel="0" collapsed="false">
      <c r="B5" s="1" t="s">
        <v>3</v>
      </c>
      <c r="C5" s="72" t="n">
        <f aca="false">'Campaign Total'!C5</f>
        <v>0</v>
      </c>
    </row>
    <row r="6" s="3" customFormat="true" ht="17.25" hidden="true" customHeight="false" outlineLevel="0" collapsed="false">
      <c r="B6" s="5"/>
      <c r="C6" s="5"/>
      <c r="D6" s="6" t="s">
        <v>4</v>
      </c>
      <c r="E6" s="6"/>
    </row>
    <row r="7" s="3" customFormat="true" ht="18" hidden="true" customHeight="false" outlineLevel="0" collapsed="false">
      <c r="B7" s="7" t="s">
        <v>5</v>
      </c>
      <c r="C7" s="7"/>
      <c r="D7" s="8" t="n">
        <v>1</v>
      </c>
      <c r="E7" s="9"/>
    </row>
    <row r="8" customFormat="false" ht="18" hidden="true" customHeight="false" outlineLevel="0" collapsed="false">
      <c r="B8" s="10" t="s">
        <v>6</v>
      </c>
      <c r="C8" s="10"/>
      <c r="D8" s="11" t="n">
        <v>2</v>
      </c>
      <c r="E8" s="12"/>
    </row>
    <row r="9" customFormat="false" ht="18" hidden="true" customHeight="false" outlineLevel="0" collapsed="false">
      <c r="B9" s="13" t="s">
        <v>7</v>
      </c>
      <c r="C9" s="13"/>
      <c r="D9" s="14" t="n">
        <v>1.4</v>
      </c>
      <c r="E9" s="15"/>
    </row>
    <row r="10" customFormat="false" ht="18" hidden="true" customHeight="false" outlineLevel="0" collapsed="false">
      <c r="B10" s="16" t="s">
        <v>8</v>
      </c>
      <c r="C10" s="16"/>
      <c r="D10" s="17" t="n">
        <v>1.3</v>
      </c>
      <c r="E10" s="18"/>
    </row>
    <row r="11" customFormat="false" ht="17.25" hidden="false" customHeight="false" outlineLevel="0" collapsed="false">
      <c r="D11" s="3"/>
      <c r="E11" s="3"/>
    </row>
    <row r="12" s="3" customFormat="true" ht="17.25" hidden="false" customHeight="false" outlineLevel="0" collapsed="false">
      <c r="E12" s="5"/>
    </row>
    <row r="13" customFormat="false" ht="17.25" hidden="false" customHeight="false" outlineLevel="0" collapsed="false">
      <c r="B13" s="20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 t="s">
        <v>15</v>
      </c>
    </row>
    <row r="14" customFormat="false" ht="20.1" hidden="false" customHeight="true" outlineLevel="0" collapsed="false">
      <c r="B14" s="23" t="s">
        <v>16</v>
      </c>
      <c r="C14" s="24" t="str">
        <f aca="false">'Campaign Total'!C14</f>
        <v/>
      </c>
      <c r="D14" s="73" t="n">
        <f aca="false">'Campaign Total'!D14</f>
        <v>0</v>
      </c>
      <c r="E14" s="72" t="n">
        <f aca="false">'Campaign Total'!E14</f>
        <v>0</v>
      </c>
      <c r="F14" s="26" t="e">
        <f aca="false">'Campaign Total'!F14</f>
        <v>#N/A</v>
      </c>
      <c r="G14" s="74" t="n">
        <f aca="false">AQ$114</f>
        <v>0</v>
      </c>
      <c r="H14" s="28" t="n">
        <f aca="false">IF(ISNUMBER(BF$114),BF$114,"0")</f>
        <v>0</v>
      </c>
    </row>
    <row r="15" customFormat="false" ht="20.1" hidden="false" customHeight="true" outlineLevel="0" collapsed="false">
      <c r="B15" s="23" t="s">
        <v>16</v>
      </c>
      <c r="C15" s="24" t="str">
        <f aca="false">'Campaign Total'!C15</f>
        <v/>
      </c>
      <c r="D15" s="73" t="n">
        <f aca="false">'Campaign Total'!D15</f>
        <v>0</v>
      </c>
      <c r="E15" s="72" t="n">
        <f aca="false">'Campaign Total'!E15</f>
        <v>0</v>
      </c>
      <c r="F15" s="26" t="e">
        <f aca="false">'Campaign Total'!F15</f>
        <v>#N/A</v>
      </c>
      <c r="G15" s="74" t="n">
        <f aca="false">AR$114</f>
        <v>0</v>
      </c>
      <c r="H15" s="28" t="n">
        <f aca="false">IF(ISNUMBER(BG$114),BG$114,"0")</f>
        <v>0</v>
      </c>
    </row>
    <row r="16" customFormat="false" ht="20.1" hidden="false" customHeight="true" outlineLevel="0" collapsed="false">
      <c r="B16" s="23" t="s">
        <v>16</v>
      </c>
      <c r="C16" s="24" t="str">
        <f aca="false">'Campaign Total'!C16</f>
        <v/>
      </c>
      <c r="D16" s="73" t="n">
        <f aca="false">'Campaign Total'!D16</f>
        <v>0</v>
      </c>
      <c r="E16" s="72" t="n">
        <f aca="false">'Campaign Total'!E16</f>
        <v>0</v>
      </c>
      <c r="F16" s="26" t="e">
        <f aca="false">'Campaign Total'!F16</f>
        <v>#N/A</v>
      </c>
      <c r="G16" s="74" t="n">
        <f aca="false">AS$114</f>
        <v>0</v>
      </c>
      <c r="H16" s="28" t="n">
        <f aca="false">IF(ISNUMBER(BH$114),BH$114,"0")</f>
        <v>0</v>
      </c>
    </row>
    <row r="17" customFormat="false" ht="20.1" hidden="false" customHeight="true" outlineLevel="0" collapsed="false">
      <c r="B17" s="23" t="s">
        <v>16</v>
      </c>
      <c r="C17" s="24" t="str">
        <f aca="false">'Campaign Total'!C17</f>
        <v/>
      </c>
      <c r="D17" s="73" t="n">
        <f aca="false">'Campaign Total'!D17</f>
        <v>0</v>
      </c>
      <c r="E17" s="72" t="n">
        <f aca="false">'Campaign Total'!E17</f>
        <v>0</v>
      </c>
      <c r="F17" s="26" t="e">
        <f aca="false">'Campaign Total'!F17</f>
        <v>#N/A</v>
      </c>
      <c r="G17" s="74" t="n">
        <f aca="false">AT$114</f>
        <v>0</v>
      </c>
      <c r="H17" s="28" t="n">
        <f aca="false">IF(ISNUMBER(BI$114),BI$114,"0")</f>
        <v>0</v>
      </c>
    </row>
    <row r="18" customFormat="false" ht="20.1" hidden="false" customHeight="true" outlineLevel="0" collapsed="false">
      <c r="B18" s="23" t="s">
        <v>16</v>
      </c>
      <c r="C18" s="24" t="str">
        <f aca="false">'Campaign Total'!C18</f>
        <v/>
      </c>
      <c r="D18" s="73" t="n">
        <f aca="false">'Campaign Total'!D18</f>
        <v>0</v>
      </c>
      <c r="E18" s="72" t="n">
        <f aca="false">'Campaign Total'!E18</f>
        <v>0</v>
      </c>
      <c r="F18" s="26" t="e">
        <f aca="false">'Campaign Total'!F18</f>
        <v>#N/A</v>
      </c>
      <c r="G18" s="74" t="n">
        <f aca="false">AU$114</f>
        <v>0</v>
      </c>
      <c r="H18" s="28" t="n">
        <f aca="false">IF(ISNUMBER(BJ$114),BJ$114,"0")</f>
        <v>0</v>
      </c>
    </row>
    <row r="19" customFormat="false" ht="20.1" hidden="false" customHeight="true" outlineLevel="0" collapsed="false">
      <c r="B19" s="23" t="s">
        <v>16</v>
      </c>
      <c r="C19" s="24" t="str">
        <f aca="false">'Campaign Total'!C19</f>
        <v/>
      </c>
      <c r="D19" s="73" t="n">
        <f aca="false">'Campaign Total'!D19</f>
        <v>0</v>
      </c>
      <c r="E19" s="72" t="n">
        <f aca="false">'Campaign Total'!E19</f>
        <v>0</v>
      </c>
      <c r="F19" s="26" t="e">
        <f aca="false">'Campaign Total'!F19</f>
        <v>#N/A</v>
      </c>
      <c r="G19" s="74" t="n">
        <f aca="false">AV$114</f>
        <v>0</v>
      </c>
      <c r="H19" s="28" t="n">
        <f aca="false">IF(ISNUMBER(BK$114),BK$114,"0")</f>
        <v>0</v>
      </c>
    </row>
    <row r="20" customFormat="false" ht="20.1" hidden="false" customHeight="true" outlineLevel="0" collapsed="false">
      <c r="B20" s="23" t="s">
        <v>61</v>
      </c>
      <c r="C20" s="24" t="str">
        <f aca="false">'Campaign Total'!C20</f>
        <v/>
      </c>
      <c r="D20" s="73" t="n">
        <f aca="false">'Campaign Total'!D20</f>
        <v>0</v>
      </c>
      <c r="E20" s="72" t="n">
        <f aca="false">'Campaign Total'!E20</f>
        <v>0</v>
      </c>
      <c r="F20" s="26" t="e">
        <f aca="false">'Campaign Total'!F20</f>
        <v>#N/A</v>
      </c>
      <c r="G20" s="74" t="n">
        <f aca="false">AW$114</f>
        <v>0</v>
      </c>
      <c r="H20" s="28" t="n">
        <f aca="false">IF(ISNUMBER(BL$114),BL$114,"0")</f>
        <v>0</v>
      </c>
    </row>
    <row r="21" customFormat="false" ht="20.1" hidden="false" customHeight="true" outlineLevel="0" collapsed="false">
      <c r="B21" s="23" t="s">
        <v>64</v>
      </c>
      <c r="C21" s="24" t="str">
        <f aca="false">'Campaign Total'!C21</f>
        <v/>
      </c>
      <c r="D21" s="73" t="n">
        <f aca="false">'Campaign Total'!D21</f>
        <v>0</v>
      </c>
      <c r="E21" s="72" t="n">
        <f aca="false">'Campaign Total'!E21</f>
        <v>0</v>
      </c>
      <c r="F21" s="26" t="e">
        <f aca="false">'Campaign Total'!F21</f>
        <v>#N/A</v>
      </c>
      <c r="G21" s="74" t="n">
        <f aca="false">AX$114</f>
        <v>0</v>
      </c>
      <c r="H21" s="28" t="n">
        <f aca="false">IF(ISNUMBER(BM$114),BM$114,"0")</f>
        <v>0</v>
      </c>
    </row>
    <row r="22" customFormat="false" ht="20.1" hidden="false" customHeight="true" outlineLevel="0" collapsed="false">
      <c r="B22" s="23" t="s">
        <v>65</v>
      </c>
      <c r="C22" s="24" t="str">
        <f aca="false">'Campaign Total'!C22</f>
        <v/>
      </c>
      <c r="D22" s="73" t="n">
        <f aca="false">'Campaign Total'!D22</f>
        <v>0</v>
      </c>
      <c r="E22" s="72" t="n">
        <f aca="false">'Campaign Total'!E22</f>
        <v>0</v>
      </c>
      <c r="F22" s="26" t="e">
        <f aca="false">'Campaign Total'!F22</f>
        <v>#N/A</v>
      </c>
      <c r="G22" s="74" t="n">
        <f aca="false">AY$114</f>
        <v>0</v>
      </c>
      <c r="H22" s="28" t="n">
        <f aca="false">IF(ISNUMBER(BN$114),BN$114,"0")</f>
        <v>0</v>
      </c>
    </row>
    <row r="23" customFormat="false" ht="20.1" hidden="false" customHeight="true" outlineLevel="0" collapsed="false">
      <c r="B23" s="23" t="s">
        <v>67</v>
      </c>
      <c r="C23" s="24" t="str">
        <f aca="false">'Campaign Total'!C23</f>
        <v/>
      </c>
      <c r="D23" s="73" t="n">
        <f aca="false">'Campaign Total'!D23</f>
        <v>0</v>
      </c>
      <c r="E23" s="72" t="n">
        <f aca="false">'Campaign Total'!E23</f>
        <v>0</v>
      </c>
      <c r="F23" s="26" t="e">
        <f aca="false">'Campaign Total'!F23</f>
        <v>#N/A</v>
      </c>
      <c r="G23" s="74" t="n">
        <f aca="false">AZ$114</f>
        <v>0</v>
      </c>
      <c r="H23" s="28" t="n">
        <f aca="false">IF(ISNUMBER(BO$114),BO$114,"0")</f>
        <v>0</v>
      </c>
    </row>
    <row r="24" customFormat="false" ht="20.1" hidden="false" customHeight="true" outlineLevel="0" collapsed="false">
      <c r="B24" s="23" t="s">
        <v>68</v>
      </c>
      <c r="C24" s="24" t="str">
        <f aca="false">'Campaign Total'!C24</f>
        <v/>
      </c>
      <c r="D24" s="73" t="n">
        <f aca="false">'Campaign Total'!D24</f>
        <v>0</v>
      </c>
      <c r="E24" s="72" t="n">
        <f aca="false">'Campaign Total'!E24</f>
        <v>0</v>
      </c>
      <c r="F24" s="26" t="e">
        <f aca="false">'Campaign Total'!F24</f>
        <v>#N/A</v>
      </c>
      <c r="G24" s="74" t="n">
        <f aca="false">BA$114</f>
        <v>0</v>
      </c>
      <c r="H24" s="28" t="n">
        <f aca="false">IF(ISNUMBER(BP$114),BP$114,"0")</f>
        <v>0</v>
      </c>
    </row>
    <row r="25" customFormat="false" ht="20.1" hidden="false" customHeight="true" outlineLevel="0" collapsed="false">
      <c r="B25" s="23" t="s">
        <v>70</v>
      </c>
      <c r="C25" s="24" t="str">
        <f aca="false">'Campaign Total'!C25</f>
        <v/>
      </c>
      <c r="D25" s="73" t="n">
        <f aca="false">'Campaign Total'!D25</f>
        <v>0</v>
      </c>
      <c r="E25" s="72" t="n">
        <f aca="false">'Campaign Total'!E25</f>
        <v>0</v>
      </c>
      <c r="F25" s="26" t="e">
        <f aca="false">'Campaign Total'!F25</f>
        <v>#N/A</v>
      </c>
      <c r="G25" s="74" t="n">
        <f aca="false">BB$114</f>
        <v>0</v>
      </c>
      <c r="H25" s="28" t="n">
        <f aca="false">IF(ISNUMBER(BQ$114),BQ$114,"0")</f>
        <v>0</v>
      </c>
    </row>
    <row r="26" customFormat="false" ht="20.1" hidden="false" customHeight="true" outlineLevel="0" collapsed="false">
      <c r="B26" s="23" t="s">
        <v>71</v>
      </c>
      <c r="C26" s="24" t="str">
        <f aca="false">'Campaign Total'!C26</f>
        <v/>
      </c>
      <c r="D26" s="73" t="n">
        <f aca="false">'Campaign Total'!D26</f>
        <v>0</v>
      </c>
      <c r="E26" s="72" t="n">
        <f aca="false">'Campaign Total'!E26</f>
        <v>0</v>
      </c>
      <c r="F26" s="26" t="e">
        <f aca="false">'Campaign Total'!F26</f>
        <v>#N/A</v>
      </c>
      <c r="G26" s="74" t="n">
        <f aca="false">BC$114</f>
        <v>0</v>
      </c>
      <c r="H26" s="28" t="n">
        <f aca="false">IF(ISNUMBER(BR$114),BR$114,"0")</f>
        <v>0</v>
      </c>
    </row>
    <row r="27" customFormat="false" ht="20.1" hidden="false" customHeight="true" outlineLevel="0" collapsed="false">
      <c r="B27" s="23" t="s">
        <v>72</v>
      </c>
      <c r="C27" s="24" t="str">
        <f aca="false">'Campaign Total'!C27</f>
        <v/>
      </c>
      <c r="D27" s="73" t="n">
        <f aca="false">'Campaign Total'!D27</f>
        <v>0</v>
      </c>
      <c r="E27" s="72" t="n">
        <f aca="false">'Campaign Total'!E27</f>
        <v>0</v>
      </c>
      <c r="F27" s="26" t="e">
        <f aca="false">'Campaign Total'!F27</f>
        <v>#N/A</v>
      </c>
      <c r="G27" s="74" t="n">
        <f aca="false">BD$114</f>
        <v>0</v>
      </c>
      <c r="H27" s="28" t="n">
        <f aca="false">IF(ISNUMBER(BS$114),BS$114,"0")</f>
        <v>0</v>
      </c>
    </row>
    <row r="28" customFormat="false" ht="20.1" hidden="false" customHeight="true" outlineLevel="0" collapsed="false">
      <c r="B28" s="23" t="s">
        <v>73</v>
      </c>
      <c r="C28" s="24" t="str">
        <f aca="false">'Campaign Total'!C28</f>
        <v/>
      </c>
      <c r="D28" s="73" t="n">
        <f aca="false">'Campaign Total'!D28</f>
        <v>0</v>
      </c>
      <c r="E28" s="72" t="n">
        <f aca="false">'Campaign Total'!E28</f>
        <v>0</v>
      </c>
      <c r="F28" s="26" t="e">
        <f aca="false">'Campaign Total'!F28</f>
        <v>#N/A</v>
      </c>
      <c r="G28" s="74" t="n">
        <f aca="false">BE$114</f>
        <v>0</v>
      </c>
      <c r="H28" s="28" t="n">
        <f aca="false">IF(ISNUMBER(BT$114),BT$114,"0")</f>
        <v>0</v>
      </c>
    </row>
    <row r="29" customFormat="false" ht="17.25" hidden="false" customHeight="false" outlineLevel="0" collapsed="false">
      <c r="C29" s="5"/>
      <c r="F29" s="5"/>
      <c r="G29" s="75" t="n">
        <f aca="false">SUM(G14:G28)</f>
        <v>0</v>
      </c>
      <c r="H29" s="30" t="n">
        <f aca="false">SUM(H14:H28)</f>
        <v>0</v>
      </c>
    </row>
    <row r="30" customFormat="false" ht="17.25" hidden="false" customHeight="false" outlineLevel="0" collapsed="false">
      <c r="C30" s="5"/>
      <c r="F30" s="5"/>
      <c r="G30" s="5"/>
      <c r="H30" s="31"/>
    </row>
    <row r="31" customFormat="false" ht="17.25" hidden="false" customHeight="false" outlineLevel="0" collapsed="false">
      <c r="C31" s="5"/>
      <c r="G31" s="24" t="s">
        <v>26</v>
      </c>
      <c r="H31" s="76" t="n">
        <f aca="false">'Campaign Total'!H32</f>
        <v>0</v>
      </c>
    </row>
    <row r="32" customFormat="false" ht="17.25" hidden="false" customHeight="false" outlineLevel="0" collapsed="false">
      <c r="C32" s="5"/>
      <c r="G32" s="24" t="s">
        <v>27</v>
      </c>
      <c r="H32" s="33" t="n">
        <f aca="false">H29-H29*H31</f>
        <v>0</v>
      </c>
    </row>
    <row r="33" customFormat="false" ht="18" hidden="false" customHeight="false" outlineLevel="0" collapsed="false"/>
    <row r="34" customFormat="false" ht="21.75" hidden="false" customHeight="false" outlineLevel="0" collapsed="false">
      <c r="K34" s="77" t="s">
        <v>41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9"/>
      <c r="AQ34" s="142"/>
      <c r="AR34" s="142"/>
      <c r="AS34" s="142"/>
      <c r="AT34" s="142"/>
      <c r="AU34" s="142"/>
      <c r="AV34" s="142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</row>
    <row r="35" customFormat="false" ht="20.25" hidden="false" customHeight="false" outlineLevel="0" collapsed="false">
      <c r="B35" s="80" t="str">
        <f aca="false">'Mon-Fri'!B35:J35</f>
        <v>Програмна схема, Август 2019</v>
      </c>
      <c r="C35" s="80"/>
      <c r="D35" s="80"/>
      <c r="E35" s="80"/>
      <c r="F35" s="80"/>
      <c r="G35" s="80"/>
      <c r="K35" s="83" t="n">
        <v>31</v>
      </c>
      <c r="L35" s="83"/>
      <c r="M35" s="83"/>
      <c r="N35" s="83"/>
      <c r="O35" s="84" t="n">
        <f aca="false">K35+1</f>
        <v>32</v>
      </c>
      <c r="P35" s="84"/>
      <c r="Q35" s="84"/>
      <c r="R35" s="84"/>
      <c r="S35" s="84"/>
      <c r="T35" s="84"/>
      <c r="U35" s="84"/>
      <c r="V35" s="84" t="n">
        <f aca="false">O35+1</f>
        <v>33</v>
      </c>
      <c r="W35" s="84"/>
      <c r="X35" s="84"/>
      <c r="Y35" s="84"/>
      <c r="Z35" s="84"/>
      <c r="AA35" s="84"/>
      <c r="AB35" s="84"/>
      <c r="AC35" s="84" t="n">
        <f aca="false">V35+1</f>
        <v>34</v>
      </c>
      <c r="AD35" s="84"/>
      <c r="AE35" s="84"/>
      <c r="AF35" s="84"/>
      <c r="AG35" s="84"/>
      <c r="AH35" s="84"/>
      <c r="AI35" s="84"/>
      <c r="AJ35" s="85" t="n">
        <f aca="false">AC35+1</f>
        <v>35</v>
      </c>
      <c r="AK35" s="85"/>
      <c r="AL35" s="85"/>
      <c r="AM35" s="85"/>
      <c r="AN35" s="85"/>
      <c r="AO35" s="85"/>
      <c r="AP35" s="87"/>
      <c r="AQ35" s="88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</row>
    <row r="36" s="93" customFormat="true" ht="37.5" hidden="false" customHeight="true" outlineLevel="0" collapsed="false">
      <c r="A36" s="89"/>
      <c r="B36" s="90" t="s">
        <v>85</v>
      </c>
      <c r="C36" s="90" t="s">
        <v>86</v>
      </c>
      <c r="D36" s="91" t="s">
        <v>314</v>
      </c>
      <c r="E36" s="91" t="s">
        <v>315</v>
      </c>
      <c r="F36" s="91" t="s">
        <v>92</v>
      </c>
      <c r="G36" s="91" t="str">
        <f aca="false">'Mon-Fri'!J36</f>
        <v>Цена 30" Август</v>
      </c>
      <c r="H36" s="92" t="s">
        <v>14</v>
      </c>
      <c r="I36" s="92" t="s">
        <v>94</v>
      </c>
      <c r="K36" s="94" t="n">
        <v>1</v>
      </c>
      <c r="L36" s="94" t="n">
        <f aca="false">K36+1</f>
        <v>2</v>
      </c>
      <c r="M36" s="95" t="n">
        <f aca="false">L36+1</f>
        <v>3</v>
      </c>
      <c r="N36" s="95" t="n">
        <f aca="false">M36+1</f>
        <v>4</v>
      </c>
      <c r="O36" s="94" t="n">
        <f aca="false">N36+1</f>
        <v>5</v>
      </c>
      <c r="P36" s="94" t="n">
        <f aca="false">O36+1</f>
        <v>6</v>
      </c>
      <c r="Q36" s="94" t="n">
        <f aca="false">P36+1</f>
        <v>7</v>
      </c>
      <c r="R36" s="94" t="n">
        <f aca="false">Q36+1</f>
        <v>8</v>
      </c>
      <c r="S36" s="94" t="n">
        <f aca="false">R36+1</f>
        <v>9</v>
      </c>
      <c r="T36" s="95" t="n">
        <f aca="false">S36+1</f>
        <v>10</v>
      </c>
      <c r="U36" s="95" t="n">
        <f aca="false">T36+1</f>
        <v>11</v>
      </c>
      <c r="V36" s="94" t="n">
        <f aca="false">U36+1</f>
        <v>12</v>
      </c>
      <c r="W36" s="94" t="n">
        <f aca="false">V36+1</f>
        <v>13</v>
      </c>
      <c r="X36" s="94" t="n">
        <f aca="false">W36+1</f>
        <v>14</v>
      </c>
      <c r="Y36" s="94" t="n">
        <f aca="false">X36+1</f>
        <v>15</v>
      </c>
      <c r="Z36" s="94" t="n">
        <f aca="false">Y36+1</f>
        <v>16</v>
      </c>
      <c r="AA36" s="95" t="n">
        <f aca="false">Z36+1</f>
        <v>17</v>
      </c>
      <c r="AB36" s="95" t="n">
        <f aca="false">AA36+1</f>
        <v>18</v>
      </c>
      <c r="AC36" s="94" t="n">
        <f aca="false">AB36+1</f>
        <v>19</v>
      </c>
      <c r="AD36" s="94" t="n">
        <f aca="false">AC36+1</f>
        <v>20</v>
      </c>
      <c r="AE36" s="94" t="n">
        <f aca="false">AD36+1</f>
        <v>21</v>
      </c>
      <c r="AF36" s="94" t="n">
        <f aca="false">AE36+1</f>
        <v>22</v>
      </c>
      <c r="AG36" s="94" t="n">
        <f aca="false">AF36+1</f>
        <v>23</v>
      </c>
      <c r="AH36" s="95" t="n">
        <f aca="false">AG36+1</f>
        <v>24</v>
      </c>
      <c r="AI36" s="95" t="n">
        <f aca="false">AH36+1</f>
        <v>25</v>
      </c>
      <c r="AJ36" s="94" t="n">
        <f aca="false">AI36+1</f>
        <v>26</v>
      </c>
      <c r="AK36" s="94" t="n">
        <f aca="false">AJ36+1</f>
        <v>27</v>
      </c>
      <c r="AL36" s="94" t="n">
        <f aca="false">AK36+1</f>
        <v>28</v>
      </c>
      <c r="AM36" s="94" t="n">
        <f aca="false">AL36+1</f>
        <v>29</v>
      </c>
      <c r="AN36" s="94" t="n">
        <f aca="false">AM36+1</f>
        <v>30</v>
      </c>
      <c r="AO36" s="95" t="n">
        <f aca="false">AN36+1</f>
        <v>31</v>
      </c>
      <c r="AP36" s="145"/>
      <c r="AQ36" s="97" t="s">
        <v>95</v>
      </c>
      <c r="AR36" s="97" t="s">
        <v>96</v>
      </c>
      <c r="AS36" s="97" t="s">
        <v>97</v>
      </c>
      <c r="AT36" s="97" t="s">
        <v>98</v>
      </c>
      <c r="AU36" s="97" t="s">
        <v>99</v>
      </c>
      <c r="AV36" s="97" t="s">
        <v>100</v>
      </c>
      <c r="AW36" s="97" t="s">
        <v>101</v>
      </c>
      <c r="AX36" s="97" t="s">
        <v>102</v>
      </c>
      <c r="AY36" s="97" t="s">
        <v>103</v>
      </c>
      <c r="AZ36" s="97" t="s">
        <v>104</v>
      </c>
      <c r="BA36" s="97" t="s">
        <v>105</v>
      </c>
      <c r="BB36" s="97" t="s">
        <v>106</v>
      </c>
      <c r="BC36" s="97" t="s">
        <v>107</v>
      </c>
      <c r="BD36" s="97" t="s">
        <v>108</v>
      </c>
      <c r="BE36" s="97" t="s">
        <v>109</v>
      </c>
      <c r="BF36" s="97" t="s">
        <v>110</v>
      </c>
      <c r="BG36" s="97" t="s">
        <v>111</v>
      </c>
      <c r="BH36" s="97" t="s">
        <v>112</v>
      </c>
      <c r="BI36" s="97" t="s">
        <v>113</v>
      </c>
      <c r="BJ36" s="97" t="s">
        <v>114</v>
      </c>
      <c r="BK36" s="97" t="s">
        <v>115</v>
      </c>
      <c r="BL36" s="97" t="s">
        <v>116</v>
      </c>
      <c r="BM36" s="97" t="s">
        <v>117</v>
      </c>
      <c r="BN36" s="97" t="s">
        <v>118</v>
      </c>
      <c r="BO36" s="97" t="s">
        <v>119</v>
      </c>
      <c r="BP36" s="97" t="s">
        <v>120</v>
      </c>
      <c r="BQ36" s="97" t="s">
        <v>121</v>
      </c>
      <c r="BR36" s="97" t="s">
        <v>122</v>
      </c>
      <c r="BS36" s="97" t="s">
        <v>123</v>
      </c>
      <c r="BT36" s="97" t="s">
        <v>124</v>
      </c>
    </row>
    <row r="37" customFormat="false" ht="20.1" hidden="false" customHeight="true" outlineLevel="0" collapsed="false">
      <c r="A37" s="146"/>
      <c r="B37" s="99" t="s">
        <v>125</v>
      </c>
      <c r="C37" s="147" t="n">
        <v>0.229166666666667</v>
      </c>
      <c r="D37" s="148" t="s">
        <v>316</v>
      </c>
      <c r="E37" s="148"/>
      <c r="F37" s="149"/>
      <c r="G37" s="149"/>
      <c r="H37" s="102"/>
      <c r="I37" s="103"/>
      <c r="K37" s="104"/>
      <c r="L37" s="104"/>
      <c r="M37" s="105"/>
      <c r="N37" s="105"/>
      <c r="O37" s="104"/>
      <c r="P37" s="104"/>
      <c r="Q37" s="104"/>
      <c r="R37" s="104"/>
      <c r="S37" s="104"/>
      <c r="T37" s="105"/>
      <c r="U37" s="105"/>
      <c r="V37" s="104"/>
      <c r="W37" s="104"/>
      <c r="X37" s="104"/>
      <c r="Y37" s="104"/>
      <c r="Z37" s="104"/>
      <c r="AA37" s="105"/>
      <c r="AB37" s="105"/>
      <c r="AC37" s="104"/>
      <c r="AD37" s="104"/>
      <c r="AE37" s="104"/>
      <c r="AF37" s="104"/>
      <c r="AG37" s="104"/>
      <c r="AH37" s="105"/>
      <c r="AI37" s="105"/>
      <c r="AJ37" s="104"/>
      <c r="AK37" s="104"/>
      <c r="AL37" s="104"/>
      <c r="AM37" s="104"/>
      <c r="AN37" s="104"/>
      <c r="AO37" s="105"/>
      <c r="AP37" s="150"/>
      <c r="AQ37" s="151" t="n">
        <f aca="false">COUNTIF($K37:$AO37,"a")</f>
        <v>0</v>
      </c>
      <c r="AR37" s="151" t="n">
        <f aca="false">COUNTIF($K37:$AO37,"b")</f>
        <v>0</v>
      </c>
      <c r="AS37" s="151" t="n">
        <f aca="false">COUNTIF($K37:$AO37,"c")</f>
        <v>0</v>
      </c>
      <c r="AT37" s="151" t="n">
        <f aca="false">COUNTIF($K37:$AO37,"d")</f>
        <v>0</v>
      </c>
      <c r="AU37" s="151" t="n">
        <f aca="false">COUNTIF($K37:$AO37,"e")</f>
        <v>0</v>
      </c>
      <c r="AV37" s="151" t="n">
        <f aca="false">COUNTIF($K37:$AO37,"f")</f>
        <v>0</v>
      </c>
      <c r="AW37" s="151" t="n">
        <f aca="false">COUNTIF($K37:$AO37,"g")</f>
        <v>0</v>
      </c>
      <c r="AX37" s="151" t="n">
        <f aca="false">COUNTIF($K37:$AO37,"h")</f>
        <v>0</v>
      </c>
      <c r="AY37" s="151" t="n">
        <f aca="false">COUNTIF($K37:$AO37,"i")</f>
        <v>0</v>
      </c>
      <c r="AZ37" s="151" t="n">
        <f aca="false">COUNTIF($K37:$AO37,"j")</f>
        <v>0</v>
      </c>
      <c r="BA37" s="151" t="n">
        <f aca="false">COUNTIF($K37:$AO37,"k")</f>
        <v>0</v>
      </c>
      <c r="BB37" s="151" t="n">
        <f aca="false">COUNTIF($K37:$AO37,"l")</f>
        <v>0</v>
      </c>
      <c r="BC37" s="151" t="n">
        <f aca="false">COUNTIF($K37:$AO37,"m")</f>
        <v>0</v>
      </c>
      <c r="BD37" s="151" t="n">
        <f aca="false">COUNTIF($K37:$AO37,"n")</f>
        <v>0</v>
      </c>
      <c r="BE37" s="151" t="n">
        <f aca="false">COUNTIF($K37:$AO37,"o")</f>
        <v>0</v>
      </c>
      <c r="BF37" s="151" t="str">
        <f aca="false">IF(AQ37&gt;0,($G37*AQ37*$F$14),"0")</f>
        <v>0</v>
      </c>
      <c r="BG37" s="151" t="str">
        <f aca="false">IF(AR37&gt;0,($G37*AR37*$F$15),"0")</f>
        <v>0</v>
      </c>
      <c r="BH37" s="151" t="str">
        <f aca="false">IF(AS37&gt;0,($G37*AS37*$F$16),"0")</f>
        <v>0</v>
      </c>
      <c r="BI37" s="151" t="str">
        <f aca="false">IF(AT37&gt;0,($G37*AT37*$F$17),"0")</f>
        <v>0</v>
      </c>
      <c r="BJ37" s="151" t="str">
        <f aca="false">IF(AU37&gt;0,($G37*AU37*$F$18),"0")</f>
        <v>0</v>
      </c>
      <c r="BK37" s="151" t="str">
        <f aca="false">IF(AV37&gt;0,($G37*AV37*$F$19),"0")</f>
        <v>0</v>
      </c>
      <c r="BL37" s="151" t="str">
        <f aca="false">IF(AW37&gt;0,($G37*AW37*$F$20),"0")</f>
        <v>0</v>
      </c>
      <c r="BM37" s="151" t="str">
        <f aca="false">IF(AX37&gt;0,($G37*AX37*$F$21),"0")</f>
        <v>0</v>
      </c>
      <c r="BN37" s="151" t="str">
        <f aca="false">IF(AY37&gt;0,($G37*AY37*$F$22),"0")</f>
        <v>0</v>
      </c>
      <c r="BO37" s="151" t="str">
        <f aca="false">IF(AZ37&gt;0,($G37*AZ37*$F$23),"0")</f>
        <v>0</v>
      </c>
      <c r="BP37" s="151" t="str">
        <f aca="false">IF(BA37&gt;0,($G37*BA37*$F$24),"0")</f>
        <v>0</v>
      </c>
      <c r="BQ37" s="151" t="str">
        <f aca="false">IF(BB37&gt;0,($G37*BB37*$F$25),"0")</f>
        <v>0</v>
      </c>
      <c r="BR37" s="151" t="str">
        <f aca="false">IF(BC37&gt;0,($G37*BC37*$F$26),"0")</f>
        <v>0</v>
      </c>
      <c r="BS37" s="151" t="str">
        <f aca="false">IF(BD37&gt;0,($G37*BD37*$F$27),"0")</f>
        <v>0</v>
      </c>
      <c r="BT37" s="151" t="str">
        <f aca="false">IF(BE37&gt;0,($G37*BE37*$F$28),"0")</f>
        <v>0</v>
      </c>
    </row>
    <row r="38" customFormat="false" ht="20.1" hidden="false" customHeight="true" outlineLevel="0" collapsed="false">
      <c r="A38" s="146"/>
      <c r="B38" s="109" t="s">
        <v>127</v>
      </c>
      <c r="C38" s="152" t="n">
        <v>0.246527777777778</v>
      </c>
      <c r="D38" s="152" t="s">
        <v>317</v>
      </c>
      <c r="E38" s="152" t="s">
        <v>318</v>
      </c>
      <c r="F38" s="153" t="n">
        <v>111</v>
      </c>
      <c r="G38" s="153" t="n">
        <f aca="false">$F38*'Campaign Total'!$F$45</f>
        <v>88.8</v>
      </c>
      <c r="H38" s="102" t="n">
        <f aca="false">SUM(AQ38:BE38)</f>
        <v>0</v>
      </c>
      <c r="I38" s="103" t="n">
        <f aca="false">SUM(BF38:BT38)</f>
        <v>0</v>
      </c>
      <c r="K38" s="104"/>
      <c r="L38" s="104"/>
      <c r="M38" s="112"/>
      <c r="N38" s="112"/>
      <c r="O38" s="104"/>
      <c r="P38" s="104"/>
      <c r="Q38" s="104"/>
      <c r="R38" s="104"/>
      <c r="S38" s="104"/>
      <c r="T38" s="112"/>
      <c r="U38" s="112"/>
      <c r="V38" s="104"/>
      <c r="W38" s="104"/>
      <c r="X38" s="104"/>
      <c r="Y38" s="104"/>
      <c r="Z38" s="104"/>
      <c r="AA38" s="112"/>
      <c r="AB38" s="112"/>
      <c r="AC38" s="104"/>
      <c r="AD38" s="104"/>
      <c r="AE38" s="104"/>
      <c r="AF38" s="104"/>
      <c r="AG38" s="104"/>
      <c r="AH38" s="112"/>
      <c r="AI38" s="112"/>
      <c r="AJ38" s="104"/>
      <c r="AK38" s="104"/>
      <c r="AL38" s="104"/>
      <c r="AM38" s="104"/>
      <c r="AN38" s="104"/>
      <c r="AO38" s="112"/>
      <c r="AP38" s="150"/>
      <c r="AQ38" s="151" t="n">
        <f aca="false">COUNTIF($K38:$AO38,"a")</f>
        <v>0</v>
      </c>
      <c r="AR38" s="151" t="n">
        <f aca="false">COUNTIF($K38:$AO38,"b")</f>
        <v>0</v>
      </c>
      <c r="AS38" s="151" t="n">
        <f aca="false">COUNTIF($K38:$AO38,"c")</f>
        <v>0</v>
      </c>
      <c r="AT38" s="151" t="n">
        <f aca="false">COUNTIF($K38:$AO38,"d")</f>
        <v>0</v>
      </c>
      <c r="AU38" s="151" t="n">
        <f aca="false">COUNTIF($K38:$AO38,"e")</f>
        <v>0</v>
      </c>
      <c r="AV38" s="151" t="n">
        <f aca="false">COUNTIF($K38:$AO38,"f")</f>
        <v>0</v>
      </c>
      <c r="AW38" s="151" t="n">
        <f aca="false">COUNTIF($K38:$AO38,"g")</f>
        <v>0</v>
      </c>
      <c r="AX38" s="151" t="n">
        <f aca="false">COUNTIF($K38:$AO38,"h")</f>
        <v>0</v>
      </c>
      <c r="AY38" s="151" t="n">
        <f aca="false">COUNTIF($K38:$AO38,"i")</f>
        <v>0</v>
      </c>
      <c r="AZ38" s="151" t="n">
        <f aca="false">COUNTIF($K38:$AO38,"j")</f>
        <v>0</v>
      </c>
      <c r="BA38" s="151" t="n">
        <f aca="false">COUNTIF($K38:$AO38,"k")</f>
        <v>0</v>
      </c>
      <c r="BB38" s="151" t="n">
        <f aca="false">COUNTIF($K38:$AO38,"l")</f>
        <v>0</v>
      </c>
      <c r="BC38" s="151" t="n">
        <f aca="false">COUNTIF($K38:$AO38,"m")</f>
        <v>0</v>
      </c>
      <c r="BD38" s="151" t="n">
        <f aca="false">COUNTIF($K38:$AO38,"n")</f>
        <v>0</v>
      </c>
      <c r="BE38" s="151" t="n">
        <f aca="false">COUNTIF($K38:$AO38,"o")</f>
        <v>0</v>
      </c>
      <c r="BF38" s="151" t="str">
        <f aca="false">IF(AQ38&gt;0,($G38*AQ38*$F$14),"0")</f>
        <v>0</v>
      </c>
      <c r="BG38" s="151" t="str">
        <f aca="false">IF(AR38&gt;0,($G38*AR38*$F$15),"0")</f>
        <v>0</v>
      </c>
      <c r="BH38" s="151" t="str">
        <f aca="false">IF(AS38&gt;0,($G38*AS38*$F$16),"0")</f>
        <v>0</v>
      </c>
      <c r="BI38" s="151" t="str">
        <f aca="false">IF(AT38&gt;0,($G38*AT38*$F$17),"0")</f>
        <v>0</v>
      </c>
      <c r="BJ38" s="151" t="str">
        <f aca="false">IF(AU38&gt;0,($G38*AU38*$F$18),"0")</f>
        <v>0</v>
      </c>
      <c r="BK38" s="151" t="str">
        <f aca="false">IF(AV38&gt;0,($G38*AV38*$F$19),"0")</f>
        <v>0</v>
      </c>
      <c r="BL38" s="151" t="str">
        <f aca="false">IF(AW38&gt;0,($G38*AW38*$F$20),"0")</f>
        <v>0</v>
      </c>
      <c r="BM38" s="151" t="str">
        <f aca="false">IF(AX38&gt;0,($G38*AX38*$F$21),"0")</f>
        <v>0</v>
      </c>
      <c r="BN38" s="151" t="str">
        <f aca="false">IF(AY38&gt;0,($G38*AY38*$F$22),"0")</f>
        <v>0</v>
      </c>
      <c r="BO38" s="151" t="str">
        <f aca="false">IF(AZ38&gt;0,($G38*AZ38*$F$23),"0")</f>
        <v>0</v>
      </c>
      <c r="BP38" s="151" t="str">
        <f aca="false">IF(BA38&gt;0,($G38*BA38*$F$24),"0")</f>
        <v>0</v>
      </c>
      <c r="BQ38" s="151" t="str">
        <f aca="false">IF(BB38&gt;0,($G38*BB38*$F$25),"0")</f>
        <v>0</v>
      </c>
      <c r="BR38" s="151" t="str">
        <f aca="false">IF(BC38&gt;0,($G38*BC38*$F$26),"0")</f>
        <v>0</v>
      </c>
      <c r="BS38" s="151" t="str">
        <f aca="false">IF(BD38&gt;0,($G38*BD38*$F$27),"0")</f>
        <v>0</v>
      </c>
      <c r="BT38" s="151" t="str">
        <f aca="false">IF(BE38&gt;0,($G38*BE38*$F$28),"0")</f>
        <v>0</v>
      </c>
    </row>
    <row r="39" customFormat="false" ht="20.1" hidden="false" customHeight="true" outlineLevel="0" collapsed="false">
      <c r="A39" s="146"/>
      <c r="B39" s="99" t="s">
        <v>125</v>
      </c>
      <c r="C39" s="147" t="n">
        <v>0.248611111111111</v>
      </c>
      <c r="D39" s="148" t="s">
        <v>316</v>
      </c>
      <c r="E39" s="148"/>
      <c r="F39" s="149"/>
      <c r="G39" s="149"/>
      <c r="H39" s="102"/>
      <c r="I39" s="103"/>
      <c r="K39" s="104"/>
      <c r="L39" s="104"/>
      <c r="M39" s="105"/>
      <c r="N39" s="105"/>
      <c r="O39" s="104"/>
      <c r="P39" s="104"/>
      <c r="Q39" s="104"/>
      <c r="R39" s="104"/>
      <c r="S39" s="104"/>
      <c r="T39" s="105"/>
      <c r="U39" s="105"/>
      <c r="V39" s="104"/>
      <c r="W39" s="104"/>
      <c r="X39" s="104"/>
      <c r="Y39" s="104"/>
      <c r="Z39" s="104"/>
      <c r="AA39" s="105"/>
      <c r="AB39" s="105"/>
      <c r="AC39" s="104"/>
      <c r="AD39" s="104"/>
      <c r="AE39" s="104"/>
      <c r="AF39" s="104"/>
      <c r="AG39" s="104"/>
      <c r="AH39" s="105"/>
      <c r="AI39" s="105"/>
      <c r="AJ39" s="104"/>
      <c r="AK39" s="104"/>
      <c r="AL39" s="104"/>
      <c r="AM39" s="104"/>
      <c r="AN39" s="104"/>
      <c r="AO39" s="105"/>
      <c r="AP39" s="150"/>
      <c r="AQ39" s="151" t="n">
        <f aca="false">COUNTIF($K39:$AO39,"a")</f>
        <v>0</v>
      </c>
      <c r="AR39" s="151" t="n">
        <f aca="false">COUNTIF($K39:$AO39,"b")</f>
        <v>0</v>
      </c>
      <c r="AS39" s="151" t="n">
        <f aca="false">COUNTIF($K39:$AO39,"c")</f>
        <v>0</v>
      </c>
      <c r="AT39" s="151" t="n">
        <f aca="false">COUNTIF($K39:$AO39,"d")</f>
        <v>0</v>
      </c>
      <c r="AU39" s="151" t="n">
        <f aca="false">COUNTIF($K39:$AO39,"e")</f>
        <v>0</v>
      </c>
      <c r="AV39" s="151" t="n">
        <f aca="false">COUNTIF($K39:$AO39,"f")</f>
        <v>0</v>
      </c>
      <c r="AW39" s="151" t="n">
        <f aca="false">COUNTIF($K39:$AO39,"g")</f>
        <v>0</v>
      </c>
      <c r="AX39" s="151" t="n">
        <f aca="false">COUNTIF($K39:$AO39,"h")</f>
        <v>0</v>
      </c>
      <c r="AY39" s="151" t="n">
        <f aca="false">COUNTIF($K39:$AO39,"i")</f>
        <v>0</v>
      </c>
      <c r="AZ39" s="151" t="n">
        <f aca="false">COUNTIF($K39:$AO39,"j")</f>
        <v>0</v>
      </c>
      <c r="BA39" s="151" t="n">
        <f aca="false">COUNTIF($K39:$AO39,"k")</f>
        <v>0</v>
      </c>
      <c r="BB39" s="151" t="n">
        <f aca="false">COUNTIF($K39:$AO39,"l")</f>
        <v>0</v>
      </c>
      <c r="BC39" s="151" t="n">
        <f aca="false">COUNTIF($K39:$AO39,"m")</f>
        <v>0</v>
      </c>
      <c r="BD39" s="151" t="n">
        <f aca="false">COUNTIF($K39:$AO39,"n")</f>
        <v>0</v>
      </c>
      <c r="BE39" s="151" t="n">
        <f aca="false">COUNTIF($K39:$AO39,"o")</f>
        <v>0</v>
      </c>
      <c r="BF39" s="151" t="str">
        <f aca="false">IF(AQ39&gt;0,($G39*AQ39*$F$14),"0")</f>
        <v>0</v>
      </c>
      <c r="BG39" s="151" t="str">
        <f aca="false">IF(AR39&gt;0,($G39*AR39*$F$15),"0")</f>
        <v>0</v>
      </c>
      <c r="BH39" s="151" t="str">
        <f aca="false">IF(AS39&gt;0,($G39*AS39*$F$16),"0")</f>
        <v>0</v>
      </c>
      <c r="BI39" s="151" t="str">
        <f aca="false">IF(AT39&gt;0,($G39*AT39*$F$17),"0")</f>
        <v>0</v>
      </c>
      <c r="BJ39" s="151" t="str">
        <f aca="false">IF(AU39&gt;0,($G39*AU39*$F$18),"0")</f>
        <v>0</v>
      </c>
      <c r="BK39" s="151" t="str">
        <f aca="false">IF(AV39&gt;0,($G39*AV39*$F$19),"0")</f>
        <v>0</v>
      </c>
      <c r="BL39" s="151" t="str">
        <f aca="false">IF(AW39&gt;0,($G39*AW39*$F$20),"0")</f>
        <v>0</v>
      </c>
      <c r="BM39" s="151" t="str">
        <f aca="false">IF(AX39&gt;0,($G39*AX39*$F$21),"0")</f>
        <v>0</v>
      </c>
      <c r="BN39" s="151" t="str">
        <f aca="false">IF(AY39&gt;0,($G39*AY39*$F$22),"0")</f>
        <v>0</v>
      </c>
      <c r="BO39" s="151" t="str">
        <f aca="false">IF(AZ39&gt;0,($G39*AZ39*$F$23),"0")</f>
        <v>0</v>
      </c>
      <c r="BP39" s="151" t="str">
        <f aca="false">IF(BA39&gt;0,($G39*BA39*$F$24),"0")</f>
        <v>0</v>
      </c>
      <c r="BQ39" s="151" t="str">
        <f aca="false">IF(BB39&gt;0,($G39*BB39*$F$25),"0")</f>
        <v>0</v>
      </c>
      <c r="BR39" s="151" t="str">
        <f aca="false">IF(BC39&gt;0,($G39*BC39*$F$26),"0")</f>
        <v>0</v>
      </c>
      <c r="BS39" s="151" t="str">
        <f aca="false">IF(BD39&gt;0,($G39*BD39*$F$27),"0")</f>
        <v>0</v>
      </c>
      <c r="BT39" s="151" t="str">
        <f aca="false">IF(BE39&gt;0,($G39*BE39*$F$28),"0")</f>
        <v>0</v>
      </c>
    </row>
    <row r="40" customFormat="false" ht="20.1" hidden="false" customHeight="true" outlineLevel="0" collapsed="false">
      <c r="A40" s="146"/>
      <c r="B40" s="99" t="s">
        <v>125</v>
      </c>
      <c r="C40" s="147" t="n">
        <v>0.25</v>
      </c>
      <c r="D40" s="147" t="s">
        <v>135</v>
      </c>
      <c r="E40" s="147" t="s">
        <v>319</v>
      </c>
      <c r="F40" s="149"/>
      <c r="G40" s="149"/>
      <c r="H40" s="102"/>
      <c r="I40" s="103"/>
      <c r="K40" s="104"/>
      <c r="L40" s="104"/>
      <c r="M40" s="105"/>
      <c r="N40" s="105"/>
      <c r="O40" s="104"/>
      <c r="P40" s="104"/>
      <c r="Q40" s="104"/>
      <c r="R40" s="104"/>
      <c r="S40" s="104"/>
      <c r="T40" s="105"/>
      <c r="U40" s="105"/>
      <c r="V40" s="104"/>
      <c r="W40" s="104"/>
      <c r="X40" s="104"/>
      <c r="Y40" s="104"/>
      <c r="Z40" s="104"/>
      <c r="AA40" s="105"/>
      <c r="AB40" s="105"/>
      <c r="AC40" s="104"/>
      <c r="AD40" s="104"/>
      <c r="AE40" s="104"/>
      <c r="AF40" s="104"/>
      <c r="AG40" s="104"/>
      <c r="AH40" s="105"/>
      <c r="AI40" s="105"/>
      <c r="AJ40" s="104"/>
      <c r="AK40" s="104"/>
      <c r="AL40" s="104"/>
      <c r="AM40" s="104"/>
      <c r="AN40" s="104"/>
      <c r="AO40" s="105"/>
      <c r="AP40" s="150"/>
      <c r="AQ40" s="151" t="n">
        <f aca="false">COUNTIF($K40:$AO40,"a")</f>
        <v>0</v>
      </c>
      <c r="AR40" s="151" t="n">
        <f aca="false">COUNTIF($K40:$AO40,"b")</f>
        <v>0</v>
      </c>
      <c r="AS40" s="151" t="n">
        <f aca="false">COUNTIF($K40:$AO40,"c")</f>
        <v>0</v>
      </c>
      <c r="AT40" s="151" t="n">
        <f aca="false">COUNTIF($K40:$AO40,"d")</f>
        <v>0</v>
      </c>
      <c r="AU40" s="151" t="n">
        <f aca="false">COUNTIF($K40:$AO40,"e")</f>
        <v>0</v>
      </c>
      <c r="AV40" s="151" t="n">
        <f aca="false">COUNTIF($K40:$AO40,"f")</f>
        <v>0</v>
      </c>
      <c r="AW40" s="151" t="n">
        <f aca="false">COUNTIF($K40:$AO40,"g")</f>
        <v>0</v>
      </c>
      <c r="AX40" s="151" t="n">
        <f aca="false">COUNTIF($K40:$AO40,"h")</f>
        <v>0</v>
      </c>
      <c r="AY40" s="151" t="n">
        <f aca="false">COUNTIF($K40:$AO40,"i")</f>
        <v>0</v>
      </c>
      <c r="AZ40" s="151" t="n">
        <f aca="false">COUNTIF($K40:$AO40,"j")</f>
        <v>0</v>
      </c>
      <c r="BA40" s="151" t="n">
        <f aca="false">COUNTIF($K40:$AO40,"k")</f>
        <v>0</v>
      </c>
      <c r="BB40" s="151" t="n">
        <f aca="false">COUNTIF($K40:$AO40,"l")</f>
        <v>0</v>
      </c>
      <c r="BC40" s="151" t="n">
        <f aca="false">COUNTIF($K40:$AO40,"m")</f>
        <v>0</v>
      </c>
      <c r="BD40" s="151" t="n">
        <f aca="false">COUNTIF($K40:$AO40,"n")</f>
        <v>0</v>
      </c>
      <c r="BE40" s="151" t="n">
        <f aca="false">COUNTIF($K40:$AO40,"o")</f>
        <v>0</v>
      </c>
      <c r="BF40" s="151" t="str">
        <f aca="false">IF(AQ40&gt;0,($G40*AQ40*$F$14),"0")</f>
        <v>0</v>
      </c>
      <c r="BG40" s="151" t="str">
        <f aca="false">IF(AR40&gt;0,($G40*AR40*$F$15),"0")</f>
        <v>0</v>
      </c>
      <c r="BH40" s="151" t="str">
        <f aca="false">IF(AS40&gt;0,($G40*AS40*$F$16),"0")</f>
        <v>0</v>
      </c>
      <c r="BI40" s="151" t="str">
        <f aca="false">IF(AT40&gt;0,($G40*AT40*$F$17),"0")</f>
        <v>0</v>
      </c>
      <c r="BJ40" s="151" t="str">
        <f aca="false">IF(AU40&gt;0,($G40*AU40*$F$18),"0")</f>
        <v>0</v>
      </c>
      <c r="BK40" s="151" t="str">
        <f aca="false">IF(AV40&gt;0,($G40*AV40*$F$19),"0")</f>
        <v>0</v>
      </c>
      <c r="BL40" s="151" t="str">
        <f aca="false">IF(AW40&gt;0,($G40*AW40*$F$20),"0")</f>
        <v>0</v>
      </c>
      <c r="BM40" s="151" t="str">
        <f aca="false">IF(AX40&gt;0,($G40*AX40*$F$21),"0")</f>
        <v>0</v>
      </c>
      <c r="BN40" s="151" t="str">
        <f aca="false">IF(AY40&gt;0,($G40*AY40*$F$22),"0")</f>
        <v>0</v>
      </c>
      <c r="BO40" s="151" t="str">
        <f aca="false">IF(AZ40&gt;0,($G40*AZ40*$F$23),"0")</f>
        <v>0</v>
      </c>
      <c r="BP40" s="151" t="str">
        <f aca="false">IF(BA40&gt;0,($G40*BA40*$F$24),"0")</f>
        <v>0</v>
      </c>
      <c r="BQ40" s="151" t="str">
        <f aca="false">IF(BB40&gt;0,($G40*BB40*$F$25),"0")</f>
        <v>0</v>
      </c>
      <c r="BR40" s="151" t="str">
        <f aca="false">IF(BC40&gt;0,($G40*BC40*$F$26),"0")</f>
        <v>0</v>
      </c>
      <c r="BS40" s="151" t="str">
        <f aca="false">IF(BD40&gt;0,($G40*BD40*$F$27),"0")</f>
        <v>0</v>
      </c>
      <c r="BT40" s="151" t="str">
        <f aca="false">IF(BE40&gt;0,($G40*BE40*$F$28),"0")</f>
        <v>0</v>
      </c>
    </row>
    <row r="41" customFormat="false" ht="20.1" hidden="false" customHeight="true" outlineLevel="0" collapsed="false">
      <c r="A41" s="146"/>
      <c r="B41" s="109" t="s">
        <v>127</v>
      </c>
      <c r="C41" s="152" t="n">
        <v>0.267361111111111</v>
      </c>
      <c r="D41" s="152" t="s">
        <v>320</v>
      </c>
      <c r="E41" s="152" t="s">
        <v>321</v>
      </c>
      <c r="F41" s="153" t="n">
        <v>160</v>
      </c>
      <c r="G41" s="153" t="n">
        <f aca="false">$F41*'Campaign Total'!$F$45</f>
        <v>128</v>
      </c>
      <c r="H41" s="102" t="n">
        <f aca="false">SUM(AQ41:BE41)</f>
        <v>0</v>
      </c>
      <c r="I41" s="103" t="n">
        <f aca="false">SUM(BF41:BT41)</f>
        <v>0</v>
      </c>
      <c r="K41" s="104"/>
      <c r="L41" s="104"/>
      <c r="M41" s="112"/>
      <c r="N41" s="112"/>
      <c r="O41" s="104"/>
      <c r="P41" s="104"/>
      <c r="Q41" s="104"/>
      <c r="R41" s="104"/>
      <c r="S41" s="104"/>
      <c r="T41" s="112"/>
      <c r="U41" s="112"/>
      <c r="V41" s="104"/>
      <c r="W41" s="104"/>
      <c r="X41" s="104"/>
      <c r="Y41" s="104"/>
      <c r="Z41" s="104"/>
      <c r="AA41" s="112"/>
      <c r="AB41" s="112"/>
      <c r="AC41" s="104"/>
      <c r="AD41" s="104"/>
      <c r="AE41" s="104"/>
      <c r="AF41" s="104"/>
      <c r="AG41" s="104"/>
      <c r="AH41" s="112"/>
      <c r="AI41" s="112"/>
      <c r="AJ41" s="104"/>
      <c r="AK41" s="104"/>
      <c r="AL41" s="104"/>
      <c r="AM41" s="104"/>
      <c r="AN41" s="104"/>
      <c r="AO41" s="112"/>
      <c r="AP41" s="150"/>
      <c r="AQ41" s="151" t="n">
        <f aca="false">COUNTIF($K41:$AO41,"a")</f>
        <v>0</v>
      </c>
      <c r="AR41" s="151" t="n">
        <f aca="false">COUNTIF($K41:$AO41,"b")</f>
        <v>0</v>
      </c>
      <c r="AS41" s="151" t="n">
        <f aca="false">COUNTIF($K41:$AO41,"c")</f>
        <v>0</v>
      </c>
      <c r="AT41" s="151" t="n">
        <f aca="false">COUNTIF($K41:$AO41,"d")</f>
        <v>0</v>
      </c>
      <c r="AU41" s="151" t="n">
        <f aca="false">COUNTIF($K41:$AO41,"e")</f>
        <v>0</v>
      </c>
      <c r="AV41" s="151" t="n">
        <f aca="false">COUNTIF($K41:$AO41,"f")</f>
        <v>0</v>
      </c>
      <c r="AW41" s="151" t="n">
        <f aca="false">COUNTIF($K41:$AO41,"g")</f>
        <v>0</v>
      </c>
      <c r="AX41" s="151" t="n">
        <f aca="false">COUNTIF($K41:$AO41,"h")</f>
        <v>0</v>
      </c>
      <c r="AY41" s="151" t="n">
        <f aca="false">COUNTIF($K41:$AO41,"i")</f>
        <v>0</v>
      </c>
      <c r="AZ41" s="151" t="n">
        <f aca="false">COUNTIF($K41:$AO41,"j")</f>
        <v>0</v>
      </c>
      <c r="BA41" s="151" t="n">
        <f aca="false">COUNTIF($K41:$AO41,"k")</f>
        <v>0</v>
      </c>
      <c r="BB41" s="151" t="n">
        <f aca="false">COUNTIF($K41:$AO41,"l")</f>
        <v>0</v>
      </c>
      <c r="BC41" s="151" t="n">
        <f aca="false">COUNTIF($K41:$AO41,"m")</f>
        <v>0</v>
      </c>
      <c r="BD41" s="151" t="n">
        <f aca="false">COUNTIF($K41:$AO41,"n")</f>
        <v>0</v>
      </c>
      <c r="BE41" s="151" t="n">
        <f aca="false">COUNTIF($K41:$AO41,"o")</f>
        <v>0</v>
      </c>
      <c r="BF41" s="151" t="str">
        <f aca="false">IF(AQ41&gt;0,($G41*AQ41*$F$14),"0")</f>
        <v>0</v>
      </c>
      <c r="BG41" s="151" t="str">
        <f aca="false">IF(AR41&gt;0,($G41*AR41*$F$15),"0")</f>
        <v>0</v>
      </c>
      <c r="BH41" s="151" t="str">
        <f aca="false">IF(AS41&gt;0,($G41*AS41*$F$16),"0")</f>
        <v>0</v>
      </c>
      <c r="BI41" s="151" t="str">
        <f aca="false">IF(AT41&gt;0,($G41*AT41*$F$17),"0")</f>
        <v>0</v>
      </c>
      <c r="BJ41" s="151" t="str">
        <f aca="false">IF(AU41&gt;0,($G41*AU41*$F$18),"0")</f>
        <v>0</v>
      </c>
      <c r="BK41" s="151" t="str">
        <f aca="false">IF(AV41&gt;0,($G41*AV41*$F$19),"0")</f>
        <v>0</v>
      </c>
      <c r="BL41" s="151" t="str">
        <f aca="false">IF(AW41&gt;0,($G41*AW41*$F$20),"0")</f>
        <v>0</v>
      </c>
      <c r="BM41" s="151" t="str">
        <f aca="false">IF(AX41&gt;0,($G41*AX41*$F$21),"0")</f>
        <v>0</v>
      </c>
      <c r="BN41" s="151" t="str">
        <f aca="false">IF(AY41&gt;0,($G41*AY41*$F$22),"0")</f>
        <v>0</v>
      </c>
      <c r="BO41" s="151" t="str">
        <f aca="false">IF(AZ41&gt;0,($G41*AZ41*$F$23),"0")</f>
        <v>0</v>
      </c>
      <c r="BP41" s="151" t="str">
        <f aca="false">IF(BA41&gt;0,($G41*BA41*$F$24),"0")</f>
        <v>0</v>
      </c>
      <c r="BQ41" s="151" t="str">
        <f aca="false">IF(BB41&gt;0,($G41*BB41*$F$25),"0")</f>
        <v>0</v>
      </c>
      <c r="BR41" s="151" t="str">
        <f aca="false">IF(BC41&gt;0,($G41*BC41*$F$26),"0")</f>
        <v>0</v>
      </c>
      <c r="BS41" s="151" t="str">
        <f aca="false">IF(BD41&gt;0,($G41*BD41*$F$27),"0")</f>
        <v>0</v>
      </c>
      <c r="BT41" s="151" t="str">
        <f aca="false">IF(BE41&gt;0,($G41*BE41*$F$28),"0")</f>
        <v>0</v>
      </c>
    </row>
    <row r="42" customFormat="false" ht="20.1" hidden="false" customHeight="true" outlineLevel="0" collapsed="false">
      <c r="A42" s="146"/>
      <c r="B42" s="99" t="s">
        <v>125</v>
      </c>
      <c r="C42" s="147" t="n">
        <v>0.270833333333333</v>
      </c>
      <c r="D42" s="147" t="s">
        <v>135</v>
      </c>
      <c r="E42" s="147" t="s">
        <v>322</v>
      </c>
      <c r="F42" s="149"/>
      <c r="G42" s="149"/>
      <c r="H42" s="102"/>
      <c r="I42" s="103"/>
      <c r="K42" s="104"/>
      <c r="L42" s="104"/>
      <c r="M42" s="105"/>
      <c r="N42" s="105"/>
      <c r="O42" s="104"/>
      <c r="P42" s="104"/>
      <c r="Q42" s="104"/>
      <c r="R42" s="104"/>
      <c r="S42" s="104"/>
      <c r="T42" s="105"/>
      <c r="U42" s="105"/>
      <c r="V42" s="104"/>
      <c r="W42" s="104"/>
      <c r="X42" s="104"/>
      <c r="Y42" s="104"/>
      <c r="Z42" s="104"/>
      <c r="AA42" s="105"/>
      <c r="AB42" s="105"/>
      <c r="AC42" s="104"/>
      <c r="AD42" s="104"/>
      <c r="AE42" s="104"/>
      <c r="AF42" s="104"/>
      <c r="AG42" s="104"/>
      <c r="AH42" s="105"/>
      <c r="AI42" s="105"/>
      <c r="AJ42" s="104"/>
      <c r="AK42" s="104"/>
      <c r="AL42" s="104"/>
      <c r="AM42" s="104"/>
      <c r="AN42" s="104"/>
      <c r="AO42" s="105"/>
      <c r="AP42" s="150"/>
      <c r="AQ42" s="151" t="n">
        <f aca="false">COUNTIF($K42:$AO42,"a")</f>
        <v>0</v>
      </c>
      <c r="AR42" s="151" t="n">
        <f aca="false">COUNTIF($K42:$AO42,"b")</f>
        <v>0</v>
      </c>
      <c r="AS42" s="151" t="n">
        <f aca="false">COUNTIF($K42:$AO42,"c")</f>
        <v>0</v>
      </c>
      <c r="AT42" s="151" t="n">
        <f aca="false">COUNTIF($K42:$AO42,"d")</f>
        <v>0</v>
      </c>
      <c r="AU42" s="151" t="n">
        <f aca="false">COUNTIF($K42:$AO42,"e")</f>
        <v>0</v>
      </c>
      <c r="AV42" s="151" t="n">
        <f aca="false">COUNTIF($K42:$AO42,"f")</f>
        <v>0</v>
      </c>
      <c r="AW42" s="151" t="n">
        <f aca="false">COUNTIF($K42:$AO42,"g")</f>
        <v>0</v>
      </c>
      <c r="AX42" s="151" t="n">
        <f aca="false">COUNTIF($K42:$AO42,"h")</f>
        <v>0</v>
      </c>
      <c r="AY42" s="151" t="n">
        <f aca="false">COUNTIF($K42:$AO42,"i")</f>
        <v>0</v>
      </c>
      <c r="AZ42" s="151" t="n">
        <f aca="false">COUNTIF($K42:$AO42,"j")</f>
        <v>0</v>
      </c>
      <c r="BA42" s="151" t="n">
        <f aca="false">COUNTIF($K42:$AO42,"k")</f>
        <v>0</v>
      </c>
      <c r="BB42" s="151" t="n">
        <f aca="false">COUNTIF($K42:$AO42,"l")</f>
        <v>0</v>
      </c>
      <c r="BC42" s="151" t="n">
        <f aca="false">COUNTIF($K42:$AO42,"m")</f>
        <v>0</v>
      </c>
      <c r="BD42" s="151" t="n">
        <f aca="false">COUNTIF($K42:$AO42,"n")</f>
        <v>0</v>
      </c>
      <c r="BE42" s="151" t="n">
        <f aca="false">COUNTIF($K42:$AO42,"o")</f>
        <v>0</v>
      </c>
      <c r="BF42" s="151" t="str">
        <f aca="false">IF(AQ42&gt;0,($G42*AQ42*$F$14),"0")</f>
        <v>0</v>
      </c>
      <c r="BG42" s="151" t="str">
        <f aca="false">IF(AR42&gt;0,($G42*AR42*$F$15),"0")</f>
        <v>0</v>
      </c>
      <c r="BH42" s="151" t="str">
        <f aca="false">IF(AS42&gt;0,($G42*AS42*$F$16),"0")</f>
        <v>0</v>
      </c>
      <c r="BI42" s="151" t="str">
        <f aca="false">IF(AT42&gt;0,($G42*AT42*$F$17),"0")</f>
        <v>0</v>
      </c>
      <c r="BJ42" s="151" t="str">
        <f aca="false">IF(AU42&gt;0,($G42*AU42*$F$18),"0")</f>
        <v>0</v>
      </c>
      <c r="BK42" s="151" t="str">
        <f aca="false">IF(AV42&gt;0,($G42*AV42*$F$19),"0")</f>
        <v>0</v>
      </c>
      <c r="BL42" s="151" t="str">
        <f aca="false">IF(AW42&gt;0,($G42*AW42*$F$20),"0")</f>
        <v>0</v>
      </c>
      <c r="BM42" s="151" t="str">
        <f aca="false">IF(AX42&gt;0,($G42*AX42*$F$21),"0")</f>
        <v>0</v>
      </c>
      <c r="BN42" s="151" t="str">
        <f aca="false">IF(AY42&gt;0,($G42*AY42*$F$22),"0")</f>
        <v>0</v>
      </c>
      <c r="BO42" s="151" t="str">
        <f aca="false">IF(AZ42&gt;0,($G42*AZ42*$F$23),"0")</f>
        <v>0</v>
      </c>
      <c r="BP42" s="151" t="str">
        <f aca="false">IF(BA42&gt;0,($G42*BA42*$F$24),"0")</f>
        <v>0</v>
      </c>
      <c r="BQ42" s="151" t="str">
        <f aca="false">IF(BB42&gt;0,($G42*BB42*$F$25),"0")</f>
        <v>0</v>
      </c>
      <c r="BR42" s="151" t="str">
        <f aca="false">IF(BC42&gt;0,($G42*BC42*$F$26),"0")</f>
        <v>0</v>
      </c>
      <c r="BS42" s="151" t="str">
        <f aca="false">IF(BD42&gt;0,($G42*BD42*$F$27),"0")</f>
        <v>0</v>
      </c>
      <c r="BT42" s="151" t="str">
        <f aca="false">IF(BE42&gt;0,($G42*BE42*$F$28),"0")</f>
        <v>0</v>
      </c>
    </row>
    <row r="43" customFormat="false" ht="20.1" hidden="false" customHeight="true" outlineLevel="0" collapsed="false">
      <c r="A43" s="146"/>
      <c r="B43" s="99" t="s">
        <v>125</v>
      </c>
      <c r="C43" s="147" t="n">
        <v>0.291666666666667</v>
      </c>
      <c r="D43" s="147" t="s">
        <v>323</v>
      </c>
      <c r="E43" s="147" t="s">
        <v>324</v>
      </c>
      <c r="F43" s="149"/>
      <c r="G43" s="149"/>
      <c r="H43" s="102"/>
      <c r="I43" s="103"/>
      <c r="K43" s="104"/>
      <c r="L43" s="104"/>
      <c r="M43" s="105"/>
      <c r="N43" s="105"/>
      <c r="O43" s="104"/>
      <c r="P43" s="104"/>
      <c r="Q43" s="104"/>
      <c r="R43" s="104"/>
      <c r="S43" s="104"/>
      <c r="T43" s="105"/>
      <c r="U43" s="105"/>
      <c r="V43" s="104"/>
      <c r="W43" s="104"/>
      <c r="X43" s="104"/>
      <c r="Y43" s="104"/>
      <c r="Z43" s="104"/>
      <c r="AA43" s="105"/>
      <c r="AB43" s="105"/>
      <c r="AC43" s="104"/>
      <c r="AD43" s="104"/>
      <c r="AE43" s="104"/>
      <c r="AF43" s="104"/>
      <c r="AG43" s="104"/>
      <c r="AH43" s="105"/>
      <c r="AI43" s="105"/>
      <c r="AJ43" s="104"/>
      <c r="AK43" s="104"/>
      <c r="AL43" s="104"/>
      <c r="AM43" s="104"/>
      <c r="AN43" s="104"/>
      <c r="AO43" s="105"/>
      <c r="AP43" s="150"/>
      <c r="AQ43" s="151" t="n">
        <f aca="false">COUNTIF($K43:$AO43,"a")</f>
        <v>0</v>
      </c>
      <c r="AR43" s="151" t="n">
        <f aca="false">COUNTIF($K43:$AO43,"b")</f>
        <v>0</v>
      </c>
      <c r="AS43" s="151" t="n">
        <f aca="false">COUNTIF($K43:$AO43,"c")</f>
        <v>0</v>
      </c>
      <c r="AT43" s="151" t="n">
        <f aca="false">COUNTIF($K43:$AO43,"d")</f>
        <v>0</v>
      </c>
      <c r="AU43" s="151" t="n">
        <f aca="false">COUNTIF($K43:$AO43,"e")</f>
        <v>0</v>
      </c>
      <c r="AV43" s="151" t="n">
        <f aca="false">COUNTIF($K43:$AO43,"f")</f>
        <v>0</v>
      </c>
      <c r="AW43" s="151" t="n">
        <f aca="false">COUNTIF($K43:$AO43,"g")</f>
        <v>0</v>
      </c>
      <c r="AX43" s="151" t="n">
        <f aca="false">COUNTIF($K43:$AO43,"h")</f>
        <v>0</v>
      </c>
      <c r="AY43" s="151" t="n">
        <f aca="false">COUNTIF($K43:$AO43,"i")</f>
        <v>0</v>
      </c>
      <c r="AZ43" s="151" t="n">
        <f aca="false">COUNTIF($K43:$AO43,"j")</f>
        <v>0</v>
      </c>
      <c r="BA43" s="151" t="n">
        <f aca="false">COUNTIF($K43:$AO43,"k")</f>
        <v>0</v>
      </c>
      <c r="BB43" s="151" t="n">
        <f aca="false">COUNTIF($K43:$AO43,"l")</f>
        <v>0</v>
      </c>
      <c r="BC43" s="151" t="n">
        <f aca="false">COUNTIF($K43:$AO43,"m")</f>
        <v>0</v>
      </c>
      <c r="BD43" s="151" t="n">
        <f aca="false">COUNTIF($K43:$AO43,"n")</f>
        <v>0</v>
      </c>
      <c r="BE43" s="151" t="n">
        <f aca="false">COUNTIF($K43:$AO43,"o")</f>
        <v>0</v>
      </c>
      <c r="BF43" s="151" t="str">
        <f aca="false">IF(AQ43&gt;0,($G43*AQ43*$F$14),"0")</f>
        <v>0</v>
      </c>
      <c r="BG43" s="151" t="str">
        <f aca="false">IF(AR43&gt;0,($G43*AR43*$F$15),"0")</f>
        <v>0</v>
      </c>
      <c r="BH43" s="151" t="str">
        <f aca="false">IF(AS43&gt;0,($G43*AS43*$F$16),"0")</f>
        <v>0</v>
      </c>
      <c r="BI43" s="151" t="str">
        <f aca="false">IF(AT43&gt;0,($G43*AT43*$F$17),"0")</f>
        <v>0</v>
      </c>
      <c r="BJ43" s="151" t="str">
        <f aca="false">IF(AU43&gt;0,($G43*AU43*$F$18),"0")</f>
        <v>0</v>
      </c>
      <c r="BK43" s="151" t="str">
        <f aca="false">IF(AV43&gt;0,($G43*AV43*$F$19),"0")</f>
        <v>0</v>
      </c>
      <c r="BL43" s="151" t="str">
        <f aca="false">IF(AW43&gt;0,($G43*AW43*$F$20),"0")</f>
        <v>0</v>
      </c>
      <c r="BM43" s="151" t="str">
        <f aca="false">IF(AX43&gt;0,($G43*AX43*$F$21),"0")</f>
        <v>0</v>
      </c>
      <c r="BN43" s="151" t="str">
        <f aca="false">IF(AY43&gt;0,($G43*AY43*$F$22),"0")</f>
        <v>0</v>
      </c>
      <c r="BO43" s="151" t="str">
        <f aca="false">IF(AZ43&gt;0,($G43*AZ43*$F$23),"0")</f>
        <v>0</v>
      </c>
      <c r="BP43" s="151" t="str">
        <f aca="false">IF(BA43&gt;0,($G43*BA43*$F$24),"0")</f>
        <v>0</v>
      </c>
      <c r="BQ43" s="151" t="str">
        <f aca="false">IF(BB43&gt;0,($G43*BB43*$F$25),"0")</f>
        <v>0</v>
      </c>
      <c r="BR43" s="151" t="str">
        <f aca="false">IF(BC43&gt;0,($G43*BC43*$F$26),"0")</f>
        <v>0</v>
      </c>
      <c r="BS43" s="151" t="str">
        <f aca="false">IF(BD43&gt;0,($G43*BD43*$F$27),"0")</f>
        <v>0</v>
      </c>
      <c r="BT43" s="151" t="str">
        <f aca="false">IF(BE43&gt;0,($G43*BE43*$F$28),"0")</f>
        <v>0</v>
      </c>
    </row>
    <row r="44" customFormat="false" ht="20.1" hidden="false" customHeight="true" outlineLevel="0" collapsed="false">
      <c r="A44" s="146"/>
      <c r="B44" s="109" t="s">
        <v>127</v>
      </c>
      <c r="C44" s="152" t="n">
        <v>0.309027777777778</v>
      </c>
      <c r="D44" s="152" t="s">
        <v>325</v>
      </c>
      <c r="E44" s="152" t="s">
        <v>326</v>
      </c>
      <c r="F44" s="153" t="n">
        <v>377</v>
      </c>
      <c r="G44" s="153" t="n">
        <f aca="false">$F44*'Campaign Total'!$F$45</f>
        <v>301.6</v>
      </c>
      <c r="H44" s="102" t="n">
        <f aca="false">SUM(AQ44:BE44)</f>
        <v>0</v>
      </c>
      <c r="I44" s="103" t="n">
        <f aca="false">SUM(BF44:BT44)</f>
        <v>0</v>
      </c>
      <c r="K44" s="104"/>
      <c r="L44" s="104"/>
      <c r="M44" s="112"/>
      <c r="N44" s="112"/>
      <c r="O44" s="104"/>
      <c r="P44" s="104"/>
      <c r="Q44" s="104"/>
      <c r="R44" s="104"/>
      <c r="S44" s="104"/>
      <c r="T44" s="112"/>
      <c r="U44" s="112"/>
      <c r="V44" s="104"/>
      <c r="W44" s="104"/>
      <c r="X44" s="104"/>
      <c r="Y44" s="104"/>
      <c r="Z44" s="104"/>
      <c r="AA44" s="112"/>
      <c r="AB44" s="112"/>
      <c r="AC44" s="104"/>
      <c r="AD44" s="104"/>
      <c r="AE44" s="104"/>
      <c r="AF44" s="104"/>
      <c r="AG44" s="104"/>
      <c r="AH44" s="112"/>
      <c r="AI44" s="112"/>
      <c r="AJ44" s="104"/>
      <c r="AK44" s="104"/>
      <c r="AL44" s="104"/>
      <c r="AM44" s="104"/>
      <c r="AN44" s="104"/>
      <c r="AO44" s="112"/>
      <c r="AP44" s="150"/>
      <c r="AQ44" s="151" t="n">
        <f aca="false">COUNTIF($K44:$AO44,"a")</f>
        <v>0</v>
      </c>
      <c r="AR44" s="151" t="n">
        <f aca="false">COUNTIF($K44:$AO44,"b")</f>
        <v>0</v>
      </c>
      <c r="AS44" s="151" t="n">
        <f aca="false">COUNTIF($K44:$AO44,"c")</f>
        <v>0</v>
      </c>
      <c r="AT44" s="151" t="n">
        <f aca="false">COUNTIF($K44:$AO44,"d")</f>
        <v>0</v>
      </c>
      <c r="AU44" s="151" t="n">
        <f aca="false">COUNTIF($K44:$AO44,"e")</f>
        <v>0</v>
      </c>
      <c r="AV44" s="151" t="n">
        <f aca="false">COUNTIF($K44:$AO44,"f")</f>
        <v>0</v>
      </c>
      <c r="AW44" s="151" t="n">
        <f aca="false">COUNTIF($K44:$AO44,"g")</f>
        <v>0</v>
      </c>
      <c r="AX44" s="151" t="n">
        <f aca="false">COUNTIF($K44:$AO44,"h")</f>
        <v>0</v>
      </c>
      <c r="AY44" s="151" t="n">
        <f aca="false">COUNTIF($K44:$AO44,"i")</f>
        <v>0</v>
      </c>
      <c r="AZ44" s="151" t="n">
        <f aca="false">COUNTIF($K44:$AO44,"j")</f>
        <v>0</v>
      </c>
      <c r="BA44" s="151" t="n">
        <f aca="false">COUNTIF($K44:$AO44,"k")</f>
        <v>0</v>
      </c>
      <c r="BB44" s="151" t="n">
        <f aca="false">COUNTIF($K44:$AO44,"l")</f>
        <v>0</v>
      </c>
      <c r="BC44" s="151" t="n">
        <f aca="false">COUNTIF($K44:$AO44,"m")</f>
        <v>0</v>
      </c>
      <c r="BD44" s="151" t="n">
        <f aca="false">COUNTIF($K44:$AO44,"n")</f>
        <v>0</v>
      </c>
      <c r="BE44" s="151" t="n">
        <f aca="false">COUNTIF($K44:$AO44,"o")</f>
        <v>0</v>
      </c>
      <c r="BF44" s="151" t="str">
        <f aca="false">IF(AQ44&gt;0,($G44*AQ44*$F$14),"0")</f>
        <v>0</v>
      </c>
      <c r="BG44" s="151" t="str">
        <f aca="false">IF(AR44&gt;0,($G44*AR44*$F$15),"0")</f>
        <v>0</v>
      </c>
      <c r="BH44" s="151" t="str">
        <f aca="false">IF(AS44&gt;0,($G44*AS44*$F$16),"0")</f>
        <v>0</v>
      </c>
      <c r="BI44" s="151" t="str">
        <f aca="false">IF(AT44&gt;0,($G44*AT44*$F$17),"0")</f>
        <v>0</v>
      </c>
      <c r="BJ44" s="151" t="str">
        <f aca="false">IF(AU44&gt;0,($G44*AU44*$F$18),"0")</f>
        <v>0</v>
      </c>
      <c r="BK44" s="151" t="str">
        <f aca="false">IF(AV44&gt;0,($G44*AV44*$F$19),"0")</f>
        <v>0</v>
      </c>
      <c r="BL44" s="151" t="str">
        <f aca="false">IF(AW44&gt;0,($G44*AW44*$F$20),"0")</f>
        <v>0</v>
      </c>
      <c r="BM44" s="151" t="str">
        <f aca="false">IF(AX44&gt;0,($G44*AX44*$F$21),"0")</f>
        <v>0</v>
      </c>
      <c r="BN44" s="151" t="str">
        <f aca="false">IF(AY44&gt;0,($G44*AY44*$F$22),"0")</f>
        <v>0</v>
      </c>
      <c r="BO44" s="151" t="str">
        <f aca="false">IF(AZ44&gt;0,($G44*AZ44*$F$23),"0")</f>
        <v>0</v>
      </c>
      <c r="BP44" s="151" t="str">
        <f aca="false">IF(BA44&gt;0,($G44*BA44*$F$24),"0")</f>
        <v>0</v>
      </c>
      <c r="BQ44" s="151" t="str">
        <f aca="false">IF(BB44&gt;0,($G44*BB44*$F$25),"0")</f>
        <v>0</v>
      </c>
      <c r="BR44" s="151" t="str">
        <f aca="false">IF(BC44&gt;0,($G44*BC44*$F$26),"0")</f>
        <v>0</v>
      </c>
      <c r="BS44" s="151" t="str">
        <f aca="false">IF(BD44&gt;0,($G44*BD44*$F$27),"0")</f>
        <v>0</v>
      </c>
      <c r="BT44" s="151" t="str">
        <f aca="false">IF(BE44&gt;0,($G44*BE44*$F$28),"0")</f>
        <v>0</v>
      </c>
    </row>
    <row r="45" customFormat="false" ht="19.5" hidden="false" customHeight="true" outlineLevel="0" collapsed="false">
      <c r="A45" s="146"/>
      <c r="B45" s="99" t="s">
        <v>125</v>
      </c>
      <c r="C45" s="147" t="n">
        <v>0.3125</v>
      </c>
      <c r="D45" s="147" t="s">
        <v>323</v>
      </c>
      <c r="E45" s="147" t="s">
        <v>327</v>
      </c>
      <c r="F45" s="149"/>
      <c r="G45" s="149"/>
      <c r="H45" s="102"/>
      <c r="I45" s="103"/>
      <c r="K45" s="104"/>
      <c r="L45" s="104"/>
      <c r="M45" s="105"/>
      <c r="N45" s="105"/>
      <c r="O45" s="104"/>
      <c r="P45" s="104"/>
      <c r="Q45" s="104"/>
      <c r="R45" s="104"/>
      <c r="S45" s="104"/>
      <c r="T45" s="105"/>
      <c r="U45" s="105"/>
      <c r="V45" s="104"/>
      <c r="W45" s="104"/>
      <c r="X45" s="104"/>
      <c r="Y45" s="104"/>
      <c r="Z45" s="104"/>
      <c r="AA45" s="105"/>
      <c r="AB45" s="105"/>
      <c r="AC45" s="104"/>
      <c r="AD45" s="104"/>
      <c r="AE45" s="104"/>
      <c r="AF45" s="104"/>
      <c r="AG45" s="104"/>
      <c r="AH45" s="105"/>
      <c r="AI45" s="105"/>
      <c r="AJ45" s="104"/>
      <c r="AK45" s="104"/>
      <c r="AL45" s="104"/>
      <c r="AM45" s="104"/>
      <c r="AN45" s="104"/>
      <c r="AO45" s="105"/>
      <c r="AP45" s="150"/>
      <c r="AQ45" s="151" t="n">
        <f aca="false">COUNTIF($K45:$AO45,"a")</f>
        <v>0</v>
      </c>
      <c r="AR45" s="151" t="n">
        <f aca="false">COUNTIF($K45:$AO45,"b")</f>
        <v>0</v>
      </c>
      <c r="AS45" s="151" t="n">
        <f aca="false">COUNTIF($K45:$AO45,"c")</f>
        <v>0</v>
      </c>
      <c r="AT45" s="151" t="n">
        <f aca="false">COUNTIF($K45:$AO45,"d")</f>
        <v>0</v>
      </c>
      <c r="AU45" s="151" t="n">
        <f aca="false">COUNTIF($K45:$AO45,"e")</f>
        <v>0</v>
      </c>
      <c r="AV45" s="151" t="n">
        <f aca="false">COUNTIF($K45:$AO45,"f")</f>
        <v>0</v>
      </c>
      <c r="AW45" s="151" t="n">
        <f aca="false">COUNTIF($K45:$AO45,"g")</f>
        <v>0</v>
      </c>
      <c r="AX45" s="151" t="n">
        <f aca="false">COUNTIF($K45:$AO45,"h")</f>
        <v>0</v>
      </c>
      <c r="AY45" s="151" t="n">
        <f aca="false">COUNTIF($K45:$AO45,"i")</f>
        <v>0</v>
      </c>
      <c r="AZ45" s="151" t="n">
        <f aca="false">COUNTIF($K45:$AO45,"j")</f>
        <v>0</v>
      </c>
      <c r="BA45" s="151" t="n">
        <f aca="false">COUNTIF($K45:$AO45,"k")</f>
        <v>0</v>
      </c>
      <c r="BB45" s="151" t="n">
        <f aca="false">COUNTIF($K45:$AO45,"l")</f>
        <v>0</v>
      </c>
      <c r="BC45" s="151" t="n">
        <f aca="false">COUNTIF($K45:$AO45,"m")</f>
        <v>0</v>
      </c>
      <c r="BD45" s="151" t="n">
        <f aca="false">COUNTIF($K45:$AO45,"n")</f>
        <v>0</v>
      </c>
      <c r="BE45" s="151" t="n">
        <f aca="false">COUNTIF($K45:$AO45,"o")</f>
        <v>0</v>
      </c>
      <c r="BF45" s="151" t="str">
        <f aca="false">IF(AQ45&gt;0,($G45*AQ45*$F$14),"0")</f>
        <v>0</v>
      </c>
      <c r="BG45" s="151" t="str">
        <f aca="false">IF(AR45&gt;0,($G45*AR45*$F$15),"0")</f>
        <v>0</v>
      </c>
      <c r="BH45" s="151" t="str">
        <f aca="false">IF(AS45&gt;0,($G45*AS45*$F$16),"0")</f>
        <v>0</v>
      </c>
      <c r="BI45" s="151" t="str">
        <f aca="false">IF(AT45&gt;0,($G45*AT45*$F$17),"0")</f>
        <v>0</v>
      </c>
      <c r="BJ45" s="151" t="str">
        <f aca="false">IF(AU45&gt;0,($G45*AU45*$F$18),"0")</f>
        <v>0</v>
      </c>
      <c r="BK45" s="151" t="str">
        <f aca="false">IF(AV45&gt;0,($G45*AV45*$F$19),"0")</f>
        <v>0</v>
      </c>
      <c r="BL45" s="151" t="str">
        <f aca="false">IF(AW45&gt;0,($G45*AW45*$F$20),"0")</f>
        <v>0</v>
      </c>
      <c r="BM45" s="151" t="str">
        <f aca="false">IF(AX45&gt;0,($G45*AX45*$F$21),"0")</f>
        <v>0</v>
      </c>
      <c r="BN45" s="151" t="str">
        <f aca="false">IF(AY45&gt;0,($G45*AY45*$F$22),"0")</f>
        <v>0</v>
      </c>
      <c r="BO45" s="151" t="str">
        <f aca="false">IF(AZ45&gt;0,($G45*AZ45*$F$23),"0")</f>
        <v>0</v>
      </c>
      <c r="BP45" s="151" t="str">
        <f aca="false">IF(BA45&gt;0,($G45*BA45*$F$24),"0")</f>
        <v>0</v>
      </c>
      <c r="BQ45" s="151" t="str">
        <f aca="false">IF(BB45&gt;0,($G45*BB45*$F$25),"0")</f>
        <v>0</v>
      </c>
      <c r="BR45" s="151" t="str">
        <f aca="false">IF(BC45&gt;0,($G45*BC45*$F$26),"0")</f>
        <v>0</v>
      </c>
      <c r="BS45" s="151" t="str">
        <f aca="false">IF(BD45&gt;0,($G45*BD45*$F$27),"0")</f>
        <v>0</v>
      </c>
      <c r="BT45" s="151" t="str">
        <f aca="false">IF(BE45&gt;0,($G45*BE45*$F$28),"0")</f>
        <v>0</v>
      </c>
    </row>
    <row r="46" customFormat="false" ht="27.75" hidden="false" customHeight="true" outlineLevel="0" collapsed="false">
      <c r="A46" s="146"/>
      <c r="B46" s="99" t="s">
        <v>125</v>
      </c>
      <c r="C46" s="147" t="n">
        <v>0.333333333333333</v>
      </c>
      <c r="D46" s="147" t="s">
        <v>328</v>
      </c>
      <c r="E46" s="147" t="s">
        <v>329</v>
      </c>
      <c r="F46" s="149"/>
      <c r="G46" s="149"/>
      <c r="H46" s="102"/>
      <c r="I46" s="103"/>
      <c r="K46" s="104"/>
      <c r="L46" s="104"/>
      <c r="M46" s="105"/>
      <c r="N46" s="105"/>
      <c r="O46" s="104"/>
      <c r="P46" s="104"/>
      <c r="Q46" s="104"/>
      <c r="R46" s="104"/>
      <c r="S46" s="104"/>
      <c r="T46" s="105"/>
      <c r="U46" s="105"/>
      <c r="V46" s="104"/>
      <c r="W46" s="104"/>
      <c r="X46" s="104"/>
      <c r="Y46" s="104"/>
      <c r="Z46" s="104"/>
      <c r="AA46" s="105"/>
      <c r="AB46" s="105"/>
      <c r="AC46" s="104"/>
      <c r="AD46" s="104"/>
      <c r="AE46" s="104"/>
      <c r="AF46" s="104"/>
      <c r="AG46" s="104"/>
      <c r="AH46" s="105"/>
      <c r="AI46" s="105"/>
      <c r="AJ46" s="104"/>
      <c r="AK46" s="104"/>
      <c r="AL46" s="104"/>
      <c r="AM46" s="104"/>
      <c r="AN46" s="104"/>
      <c r="AO46" s="105"/>
      <c r="AP46" s="150"/>
      <c r="AQ46" s="151" t="n">
        <f aca="false">COUNTIF($K46:$AO46,"a")</f>
        <v>0</v>
      </c>
      <c r="AR46" s="151" t="n">
        <f aca="false">COUNTIF($K46:$AO46,"b")</f>
        <v>0</v>
      </c>
      <c r="AS46" s="151" t="n">
        <f aca="false">COUNTIF($K46:$AO46,"c")</f>
        <v>0</v>
      </c>
      <c r="AT46" s="151" t="n">
        <f aca="false">COUNTIF($K46:$AO46,"d")</f>
        <v>0</v>
      </c>
      <c r="AU46" s="151" t="n">
        <f aca="false">COUNTIF($K46:$AO46,"e")</f>
        <v>0</v>
      </c>
      <c r="AV46" s="151" t="n">
        <f aca="false">COUNTIF($K46:$AO46,"f")</f>
        <v>0</v>
      </c>
      <c r="AW46" s="151" t="n">
        <f aca="false">COUNTIF($K46:$AO46,"g")</f>
        <v>0</v>
      </c>
      <c r="AX46" s="151" t="n">
        <f aca="false">COUNTIF($K46:$AO46,"h")</f>
        <v>0</v>
      </c>
      <c r="AY46" s="151" t="n">
        <f aca="false">COUNTIF($K46:$AO46,"i")</f>
        <v>0</v>
      </c>
      <c r="AZ46" s="151" t="n">
        <f aca="false">COUNTIF($K46:$AO46,"j")</f>
        <v>0</v>
      </c>
      <c r="BA46" s="151" t="n">
        <f aca="false">COUNTIF($K46:$AO46,"k")</f>
        <v>0</v>
      </c>
      <c r="BB46" s="151" t="n">
        <f aca="false">COUNTIF($K46:$AO46,"l")</f>
        <v>0</v>
      </c>
      <c r="BC46" s="151" t="n">
        <f aca="false">COUNTIF($K46:$AO46,"m")</f>
        <v>0</v>
      </c>
      <c r="BD46" s="151" t="n">
        <f aca="false">COUNTIF($K46:$AO46,"n")</f>
        <v>0</v>
      </c>
      <c r="BE46" s="151" t="n">
        <f aca="false">COUNTIF($K46:$AO46,"o")</f>
        <v>0</v>
      </c>
      <c r="BF46" s="151" t="str">
        <f aca="false">IF(AQ46&gt;0,($G46*AQ46*$F$14),"0")</f>
        <v>0</v>
      </c>
      <c r="BG46" s="151" t="str">
        <f aca="false">IF(AR46&gt;0,($G46*AR46*$F$15),"0")</f>
        <v>0</v>
      </c>
      <c r="BH46" s="151" t="str">
        <f aca="false">IF(AS46&gt;0,($G46*AS46*$F$16),"0")</f>
        <v>0</v>
      </c>
      <c r="BI46" s="151" t="str">
        <f aca="false">IF(AT46&gt;0,($G46*AT46*$F$17),"0")</f>
        <v>0</v>
      </c>
      <c r="BJ46" s="151" t="str">
        <f aca="false">IF(AU46&gt;0,($G46*AU46*$F$18),"0")</f>
        <v>0</v>
      </c>
      <c r="BK46" s="151" t="str">
        <f aca="false">IF(AV46&gt;0,($G46*AV46*$F$19),"0")</f>
        <v>0</v>
      </c>
      <c r="BL46" s="151" t="str">
        <f aca="false">IF(AW46&gt;0,($G46*AW46*$F$20),"0")</f>
        <v>0</v>
      </c>
      <c r="BM46" s="151" t="str">
        <f aca="false">IF(AX46&gt;0,($G46*AX46*$F$21),"0")</f>
        <v>0</v>
      </c>
      <c r="BN46" s="151" t="str">
        <f aca="false">IF(AY46&gt;0,($G46*AY46*$F$22),"0")</f>
        <v>0</v>
      </c>
      <c r="BO46" s="151" t="str">
        <f aca="false">IF(AZ46&gt;0,($G46*AZ46*$F$23),"0")</f>
        <v>0</v>
      </c>
      <c r="BP46" s="151" t="str">
        <f aca="false">IF(BA46&gt;0,($G46*BA46*$F$24),"0")</f>
        <v>0</v>
      </c>
      <c r="BQ46" s="151" t="str">
        <f aca="false">IF(BB46&gt;0,($G46*BB46*$F$25),"0")</f>
        <v>0</v>
      </c>
      <c r="BR46" s="151" t="str">
        <f aca="false">IF(BC46&gt;0,($G46*BC46*$F$26),"0")</f>
        <v>0</v>
      </c>
      <c r="BS46" s="151" t="str">
        <f aca="false">IF(BD46&gt;0,($G46*BD46*$F$27),"0")</f>
        <v>0</v>
      </c>
      <c r="BT46" s="151" t="str">
        <f aca="false">IF(BE46&gt;0,($G46*BE46*$F$28),"0")</f>
        <v>0</v>
      </c>
    </row>
    <row r="47" customFormat="false" ht="20.1" hidden="false" customHeight="true" outlineLevel="0" collapsed="false">
      <c r="A47" s="146"/>
      <c r="B47" s="109" t="s">
        <v>127</v>
      </c>
      <c r="C47" s="152" t="n">
        <v>0.350694444444444</v>
      </c>
      <c r="D47" s="154" t="s">
        <v>330</v>
      </c>
      <c r="E47" s="154" t="s">
        <v>331</v>
      </c>
      <c r="F47" s="155" t="n">
        <v>123</v>
      </c>
      <c r="G47" s="155" t="n">
        <f aca="false">$F47*'Campaign Total'!$F$45</f>
        <v>98.4</v>
      </c>
      <c r="H47" s="102" t="n">
        <f aca="false">SUM(AQ47:BE47)</f>
        <v>0</v>
      </c>
      <c r="I47" s="103" t="n">
        <f aca="false">SUM(BF47:BT47)</f>
        <v>0</v>
      </c>
      <c r="K47" s="104"/>
      <c r="L47" s="104"/>
      <c r="M47" s="112"/>
      <c r="N47" s="112"/>
      <c r="O47" s="104"/>
      <c r="P47" s="104"/>
      <c r="Q47" s="104"/>
      <c r="R47" s="104"/>
      <c r="S47" s="104"/>
      <c r="T47" s="112"/>
      <c r="U47" s="112"/>
      <c r="V47" s="104"/>
      <c r="W47" s="104"/>
      <c r="X47" s="104"/>
      <c r="Y47" s="104"/>
      <c r="Z47" s="104"/>
      <c r="AA47" s="112"/>
      <c r="AB47" s="112"/>
      <c r="AC47" s="104"/>
      <c r="AD47" s="104"/>
      <c r="AE47" s="104"/>
      <c r="AF47" s="104"/>
      <c r="AG47" s="104"/>
      <c r="AH47" s="112"/>
      <c r="AI47" s="112"/>
      <c r="AJ47" s="104"/>
      <c r="AK47" s="104"/>
      <c r="AL47" s="104"/>
      <c r="AM47" s="104"/>
      <c r="AN47" s="104"/>
      <c r="AO47" s="112"/>
      <c r="AP47" s="150"/>
      <c r="AQ47" s="151" t="n">
        <f aca="false">COUNTIF($K47:$AO47,"a")</f>
        <v>0</v>
      </c>
      <c r="AR47" s="151" t="n">
        <f aca="false">COUNTIF($K47:$AO47,"b")</f>
        <v>0</v>
      </c>
      <c r="AS47" s="151" t="n">
        <f aca="false">COUNTIF($K47:$AO47,"c")</f>
        <v>0</v>
      </c>
      <c r="AT47" s="151" t="n">
        <f aca="false">COUNTIF($K47:$AO47,"d")</f>
        <v>0</v>
      </c>
      <c r="AU47" s="151" t="n">
        <f aca="false">COUNTIF($K47:$AO47,"e")</f>
        <v>0</v>
      </c>
      <c r="AV47" s="151" t="n">
        <f aca="false">COUNTIF($K47:$AO47,"f")</f>
        <v>0</v>
      </c>
      <c r="AW47" s="151" t="n">
        <f aca="false">COUNTIF($K47:$AO47,"g")</f>
        <v>0</v>
      </c>
      <c r="AX47" s="151" t="n">
        <f aca="false">COUNTIF($K47:$AO47,"h")</f>
        <v>0</v>
      </c>
      <c r="AY47" s="151" t="n">
        <f aca="false">COUNTIF($K47:$AO47,"i")</f>
        <v>0</v>
      </c>
      <c r="AZ47" s="151" t="n">
        <f aca="false">COUNTIF($K47:$AO47,"j")</f>
        <v>0</v>
      </c>
      <c r="BA47" s="151" t="n">
        <f aca="false">COUNTIF($K47:$AO47,"k")</f>
        <v>0</v>
      </c>
      <c r="BB47" s="151" t="n">
        <f aca="false">COUNTIF($K47:$AO47,"l")</f>
        <v>0</v>
      </c>
      <c r="BC47" s="151" t="n">
        <f aca="false">COUNTIF($K47:$AO47,"m")</f>
        <v>0</v>
      </c>
      <c r="BD47" s="151" t="n">
        <f aca="false">COUNTIF($K47:$AO47,"n")</f>
        <v>0</v>
      </c>
      <c r="BE47" s="151" t="n">
        <f aca="false">COUNTIF($K47:$AO47,"o")</f>
        <v>0</v>
      </c>
      <c r="BF47" s="151" t="str">
        <f aca="false">IF(AQ47&gt;0,($G47*AQ47*$F$14),"0")</f>
        <v>0</v>
      </c>
      <c r="BG47" s="151" t="str">
        <f aca="false">IF(AR47&gt;0,($G47*AR47*$F$15),"0")</f>
        <v>0</v>
      </c>
      <c r="BH47" s="151" t="str">
        <f aca="false">IF(AS47&gt;0,($G47*AS47*$F$16),"0")</f>
        <v>0</v>
      </c>
      <c r="BI47" s="151" t="str">
        <f aca="false">IF(AT47&gt;0,($G47*AT47*$F$17),"0")</f>
        <v>0</v>
      </c>
      <c r="BJ47" s="151" t="str">
        <f aca="false">IF(AU47&gt;0,($G47*AU47*$F$18),"0")</f>
        <v>0</v>
      </c>
      <c r="BK47" s="151" t="str">
        <f aca="false">IF(AV47&gt;0,($G47*AV47*$F$19),"0")</f>
        <v>0</v>
      </c>
      <c r="BL47" s="151" t="str">
        <f aca="false">IF(AW47&gt;0,($G47*AW47*$F$20),"0")</f>
        <v>0</v>
      </c>
      <c r="BM47" s="151" t="str">
        <f aca="false">IF(AX47&gt;0,($G47*AX47*$F$21),"0")</f>
        <v>0</v>
      </c>
      <c r="BN47" s="151" t="str">
        <f aca="false">IF(AY47&gt;0,($G47*AY47*$F$22),"0")</f>
        <v>0</v>
      </c>
      <c r="BO47" s="151" t="str">
        <f aca="false">IF(AZ47&gt;0,($G47*AZ47*$F$23),"0")</f>
        <v>0</v>
      </c>
      <c r="BP47" s="151" t="str">
        <f aca="false">IF(BA47&gt;0,($G47*BA47*$F$24),"0")</f>
        <v>0</v>
      </c>
      <c r="BQ47" s="151" t="str">
        <f aca="false">IF(BB47&gt;0,($G47*BB47*$F$25),"0")</f>
        <v>0</v>
      </c>
      <c r="BR47" s="151" t="str">
        <f aca="false">IF(BC47&gt;0,($G47*BC47*$F$26),"0")</f>
        <v>0</v>
      </c>
      <c r="BS47" s="151" t="str">
        <f aca="false">IF(BD47&gt;0,($G47*BD47*$F$27),"0")</f>
        <v>0</v>
      </c>
      <c r="BT47" s="151" t="str">
        <f aca="false">IF(BE47&gt;0,($G47*BE47*$F$28),"0")</f>
        <v>0</v>
      </c>
    </row>
    <row r="48" customFormat="false" ht="30" hidden="false" customHeight="true" outlineLevel="0" collapsed="false">
      <c r="A48" s="156"/>
      <c r="B48" s="99" t="s">
        <v>125</v>
      </c>
      <c r="C48" s="147" t="n">
        <v>0.354166666666667</v>
      </c>
      <c r="D48" s="147" t="s">
        <v>328</v>
      </c>
      <c r="E48" s="147" t="s">
        <v>329</v>
      </c>
      <c r="F48" s="149"/>
      <c r="G48" s="149"/>
      <c r="H48" s="102"/>
      <c r="I48" s="103"/>
      <c r="K48" s="104"/>
      <c r="L48" s="104"/>
      <c r="M48" s="105"/>
      <c r="N48" s="105"/>
      <c r="O48" s="104"/>
      <c r="P48" s="104"/>
      <c r="Q48" s="104"/>
      <c r="R48" s="104"/>
      <c r="S48" s="104"/>
      <c r="T48" s="105"/>
      <c r="U48" s="105"/>
      <c r="V48" s="104"/>
      <c r="W48" s="104"/>
      <c r="X48" s="104"/>
      <c r="Y48" s="104"/>
      <c r="Z48" s="104"/>
      <c r="AA48" s="105"/>
      <c r="AB48" s="105"/>
      <c r="AC48" s="104"/>
      <c r="AD48" s="104"/>
      <c r="AE48" s="104"/>
      <c r="AF48" s="104"/>
      <c r="AG48" s="104"/>
      <c r="AH48" s="105"/>
      <c r="AI48" s="105"/>
      <c r="AJ48" s="104"/>
      <c r="AK48" s="104"/>
      <c r="AL48" s="104"/>
      <c r="AM48" s="104"/>
      <c r="AN48" s="104"/>
      <c r="AO48" s="105"/>
      <c r="AP48" s="150"/>
      <c r="AQ48" s="151" t="n">
        <f aca="false">COUNTIF($K48:$AO48,"a")</f>
        <v>0</v>
      </c>
      <c r="AR48" s="151" t="n">
        <f aca="false">COUNTIF($K48:$AO48,"b")</f>
        <v>0</v>
      </c>
      <c r="AS48" s="151" t="n">
        <f aca="false">COUNTIF($K48:$AO48,"c")</f>
        <v>0</v>
      </c>
      <c r="AT48" s="151" t="n">
        <f aca="false">COUNTIF($K48:$AO48,"d")</f>
        <v>0</v>
      </c>
      <c r="AU48" s="151" t="n">
        <f aca="false">COUNTIF($K48:$AO48,"e")</f>
        <v>0</v>
      </c>
      <c r="AV48" s="151" t="n">
        <f aca="false">COUNTIF($K48:$AO48,"f")</f>
        <v>0</v>
      </c>
      <c r="AW48" s="151" t="n">
        <f aca="false">COUNTIF($K48:$AO48,"g")</f>
        <v>0</v>
      </c>
      <c r="AX48" s="151" t="n">
        <f aca="false">COUNTIF($K48:$AO48,"h")</f>
        <v>0</v>
      </c>
      <c r="AY48" s="151" t="n">
        <f aca="false">COUNTIF($K48:$AO48,"i")</f>
        <v>0</v>
      </c>
      <c r="AZ48" s="151" t="n">
        <f aca="false">COUNTIF($K48:$AO48,"j")</f>
        <v>0</v>
      </c>
      <c r="BA48" s="151" t="n">
        <f aca="false">COUNTIF($K48:$AO48,"k")</f>
        <v>0</v>
      </c>
      <c r="BB48" s="151" t="n">
        <f aca="false">COUNTIF($K48:$AO48,"l")</f>
        <v>0</v>
      </c>
      <c r="BC48" s="151" t="n">
        <f aca="false">COUNTIF($K48:$AO48,"m")</f>
        <v>0</v>
      </c>
      <c r="BD48" s="151" t="n">
        <f aca="false">COUNTIF($K48:$AO48,"n")</f>
        <v>0</v>
      </c>
      <c r="BE48" s="151" t="n">
        <f aca="false">COUNTIF($K48:$AO48,"o")</f>
        <v>0</v>
      </c>
      <c r="BF48" s="151" t="str">
        <f aca="false">IF(AQ48&gt;0,($G48*AQ48*$F$14),"0")</f>
        <v>0</v>
      </c>
      <c r="BG48" s="151" t="str">
        <f aca="false">IF(AR48&gt;0,($G48*AR48*$F$15),"0")</f>
        <v>0</v>
      </c>
      <c r="BH48" s="151" t="str">
        <f aca="false">IF(AS48&gt;0,($G48*AS48*$F$16),"0")</f>
        <v>0</v>
      </c>
      <c r="BI48" s="151" t="str">
        <f aca="false">IF(AT48&gt;0,($G48*AT48*$F$17),"0")</f>
        <v>0</v>
      </c>
      <c r="BJ48" s="151" t="str">
        <f aca="false">IF(AU48&gt;0,($G48*AU48*$F$18),"0")</f>
        <v>0</v>
      </c>
      <c r="BK48" s="151" t="str">
        <f aca="false">IF(AV48&gt;0,($G48*AV48*$F$19),"0")</f>
        <v>0</v>
      </c>
      <c r="BL48" s="151" t="str">
        <f aca="false">IF(AW48&gt;0,($G48*AW48*$F$20),"0")</f>
        <v>0</v>
      </c>
      <c r="BM48" s="151" t="str">
        <f aca="false">IF(AX48&gt;0,($G48*AX48*$F$21),"0")</f>
        <v>0</v>
      </c>
      <c r="BN48" s="151" t="str">
        <f aca="false">IF(AY48&gt;0,($G48*AY48*$F$22),"0")</f>
        <v>0</v>
      </c>
      <c r="BO48" s="151" t="str">
        <f aca="false">IF(AZ48&gt;0,($G48*AZ48*$F$23),"0")</f>
        <v>0</v>
      </c>
      <c r="BP48" s="151" t="str">
        <f aca="false">IF(BA48&gt;0,($G48*BA48*$F$24),"0")</f>
        <v>0</v>
      </c>
      <c r="BQ48" s="151" t="str">
        <f aca="false">IF(BB48&gt;0,($G48*BB48*$F$25),"0")</f>
        <v>0</v>
      </c>
      <c r="BR48" s="151" t="str">
        <f aca="false">IF(BC48&gt;0,($G48*BC48*$F$26),"0")</f>
        <v>0</v>
      </c>
      <c r="BS48" s="151" t="str">
        <f aca="false">IF(BD48&gt;0,($G48*BD48*$F$27),"0")</f>
        <v>0</v>
      </c>
      <c r="BT48" s="151" t="str">
        <f aca="false">IF(BE48&gt;0,($G48*BE48*$F$28),"0")</f>
        <v>0</v>
      </c>
    </row>
    <row r="49" customFormat="false" ht="20.1" hidden="false" customHeight="true" outlineLevel="0" collapsed="false">
      <c r="A49" s="156"/>
      <c r="B49" s="99" t="s">
        <v>125</v>
      </c>
      <c r="C49" s="147" t="n">
        <v>0.375</v>
      </c>
      <c r="D49" s="147" t="s">
        <v>165</v>
      </c>
      <c r="E49" s="147"/>
      <c r="F49" s="149"/>
      <c r="G49" s="149"/>
      <c r="H49" s="102"/>
      <c r="I49" s="103"/>
      <c r="K49" s="104"/>
      <c r="L49" s="104"/>
      <c r="M49" s="105"/>
      <c r="N49" s="105"/>
      <c r="O49" s="104"/>
      <c r="P49" s="104"/>
      <c r="Q49" s="104"/>
      <c r="R49" s="104"/>
      <c r="S49" s="104"/>
      <c r="T49" s="105"/>
      <c r="U49" s="105"/>
      <c r="V49" s="104"/>
      <c r="W49" s="104"/>
      <c r="X49" s="104"/>
      <c r="Y49" s="104"/>
      <c r="Z49" s="104"/>
      <c r="AA49" s="105"/>
      <c r="AB49" s="105"/>
      <c r="AC49" s="104"/>
      <c r="AD49" s="104"/>
      <c r="AE49" s="104"/>
      <c r="AF49" s="104"/>
      <c r="AG49" s="104"/>
      <c r="AH49" s="105"/>
      <c r="AI49" s="105"/>
      <c r="AJ49" s="104"/>
      <c r="AK49" s="104"/>
      <c r="AL49" s="104"/>
      <c r="AM49" s="104"/>
      <c r="AN49" s="104"/>
      <c r="AO49" s="105"/>
      <c r="AP49" s="150"/>
      <c r="AQ49" s="151" t="n">
        <f aca="false">COUNTIF($K49:$AO49,"a")</f>
        <v>0</v>
      </c>
      <c r="AR49" s="151" t="n">
        <f aca="false">COUNTIF($K49:$AO49,"b")</f>
        <v>0</v>
      </c>
      <c r="AS49" s="151" t="n">
        <f aca="false">COUNTIF($K49:$AO49,"c")</f>
        <v>0</v>
      </c>
      <c r="AT49" s="151" t="n">
        <f aca="false">COUNTIF($K49:$AO49,"d")</f>
        <v>0</v>
      </c>
      <c r="AU49" s="151" t="n">
        <f aca="false">COUNTIF($K49:$AO49,"e")</f>
        <v>0</v>
      </c>
      <c r="AV49" s="151" t="n">
        <f aca="false">COUNTIF($K49:$AO49,"f")</f>
        <v>0</v>
      </c>
      <c r="AW49" s="151" t="n">
        <f aca="false">COUNTIF($K49:$AO49,"g")</f>
        <v>0</v>
      </c>
      <c r="AX49" s="151" t="n">
        <f aca="false">COUNTIF($K49:$AO49,"h")</f>
        <v>0</v>
      </c>
      <c r="AY49" s="151" t="n">
        <f aca="false">COUNTIF($K49:$AO49,"i")</f>
        <v>0</v>
      </c>
      <c r="AZ49" s="151" t="n">
        <f aca="false">COUNTIF($K49:$AO49,"j")</f>
        <v>0</v>
      </c>
      <c r="BA49" s="151" t="n">
        <f aca="false">COUNTIF($K49:$AO49,"k")</f>
        <v>0</v>
      </c>
      <c r="BB49" s="151" t="n">
        <f aca="false">COUNTIF($K49:$AO49,"l")</f>
        <v>0</v>
      </c>
      <c r="BC49" s="151" t="n">
        <f aca="false">COUNTIF($K49:$AO49,"m")</f>
        <v>0</v>
      </c>
      <c r="BD49" s="151" t="n">
        <f aca="false">COUNTIF($K49:$AO49,"n")</f>
        <v>0</v>
      </c>
      <c r="BE49" s="151" t="n">
        <f aca="false">COUNTIF($K49:$AO49,"o")</f>
        <v>0</v>
      </c>
      <c r="BF49" s="151" t="str">
        <f aca="false">IF(AQ49&gt;0,($G49*AQ49*$F$14),"0")</f>
        <v>0</v>
      </c>
      <c r="BG49" s="151" t="str">
        <f aca="false">IF(AR49&gt;0,($G49*AR49*$F$15),"0")</f>
        <v>0</v>
      </c>
      <c r="BH49" s="151" t="str">
        <f aca="false">IF(AS49&gt;0,($G49*AS49*$F$16),"0")</f>
        <v>0</v>
      </c>
      <c r="BI49" s="151" t="str">
        <f aca="false">IF(AT49&gt;0,($G49*AT49*$F$17),"0")</f>
        <v>0</v>
      </c>
      <c r="BJ49" s="151" t="str">
        <f aca="false">IF(AU49&gt;0,($G49*AU49*$F$18),"0")</f>
        <v>0</v>
      </c>
      <c r="BK49" s="151" t="str">
        <f aca="false">IF(AV49&gt;0,($G49*AV49*$F$19),"0")</f>
        <v>0</v>
      </c>
      <c r="BL49" s="151" t="str">
        <f aca="false">IF(AW49&gt;0,($G49*AW49*$F$20),"0")</f>
        <v>0</v>
      </c>
      <c r="BM49" s="151" t="str">
        <f aca="false">IF(AX49&gt;0,($G49*AX49*$F$21),"0")</f>
        <v>0</v>
      </c>
      <c r="BN49" s="151" t="str">
        <f aca="false">IF(AY49&gt;0,($G49*AY49*$F$22),"0")</f>
        <v>0</v>
      </c>
      <c r="BO49" s="151" t="str">
        <f aca="false">IF(AZ49&gt;0,($G49*AZ49*$F$23),"0")</f>
        <v>0</v>
      </c>
      <c r="BP49" s="151" t="str">
        <f aca="false">IF(BA49&gt;0,($G49*BA49*$F$24),"0")</f>
        <v>0</v>
      </c>
      <c r="BQ49" s="151" t="str">
        <f aca="false">IF(BB49&gt;0,($G49*BB49*$F$25),"0")</f>
        <v>0</v>
      </c>
      <c r="BR49" s="151" t="str">
        <f aca="false">IF(BC49&gt;0,($G49*BC49*$F$26),"0")</f>
        <v>0</v>
      </c>
      <c r="BS49" s="151" t="str">
        <f aca="false">IF(BD49&gt;0,($G49*BD49*$F$27),"0")</f>
        <v>0</v>
      </c>
      <c r="BT49" s="151" t="str">
        <f aca="false">IF(BE49&gt;0,($G49*BE49*$F$28),"0")</f>
        <v>0</v>
      </c>
    </row>
    <row r="50" customFormat="false" ht="20.1" hidden="false" customHeight="true" outlineLevel="0" collapsed="false">
      <c r="A50" s="156"/>
      <c r="B50" s="109" t="s">
        <v>127</v>
      </c>
      <c r="C50" s="152" t="n">
        <v>0.388888888888889</v>
      </c>
      <c r="D50" s="152" t="s">
        <v>332</v>
      </c>
      <c r="E50" s="152" t="s">
        <v>333</v>
      </c>
      <c r="F50" s="153" t="n">
        <v>83</v>
      </c>
      <c r="G50" s="153" t="n">
        <f aca="false">$F50*'Campaign Total'!$F$45</f>
        <v>66.4</v>
      </c>
      <c r="H50" s="102" t="n">
        <f aca="false">SUM(AQ50:BE50)</f>
        <v>0</v>
      </c>
      <c r="I50" s="103" t="n">
        <f aca="false">SUM(BF50:BT50)</f>
        <v>0</v>
      </c>
      <c r="K50" s="104"/>
      <c r="L50" s="104"/>
      <c r="M50" s="112"/>
      <c r="N50" s="112"/>
      <c r="O50" s="104"/>
      <c r="P50" s="104"/>
      <c r="Q50" s="104"/>
      <c r="R50" s="104"/>
      <c r="S50" s="104"/>
      <c r="T50" s="112"/>
      <c r="U50" s="112"/>
      <c r="V50" s="104"/>
      <c r="W50" s="104"/>
      <c r="X50" s="104"/>
      <c r="Y50" s="104"/>
      <c r="Z50" s="104"/>
      <c r="AA50" s="112"/>
      <c r="AB50" s="112"/>
      <c r="AC50" s="104"/>
      <c r="AD50" s="104"/>
      <c r="AE50" s="104"/>
      <c r="AF50" s="104"/>
      <c r="AG50" s="104"/>
      <c r="AH50" s="112"/>
      <c r="AI50" s="112"/>
      <c r="AJ50" s="104"/>
      <c r="AK50" s="104"/>
      <c r="AL50" s="104"/>
      <c r="AM50" s="104"/>
      <c r="AN50" s="104"/>
      <c r="AO50" s="112"/>
      <c r="AP50" s="150"/>
      <c r="AQ50" s="151" t="n">
        <f aca="false">COUNTIF($K50:$AO50,"a")</f>
        <v>0</v>
      </c>
      <c r="AR50" s="151" t="n">
        <f aca="false">COUNTIF($K50:$AO50,"b")</f>
        <v>0</v>
      </c>
      <c r="AS50" s="151" t="n">
        <f aca="false">COUNTIF($K50:$AO50,"c")</f>
        <v>0</v>
      </c>
      <c r="AT50" s="151" t="n">
        <f aca="false">COUNTIF($K50:$AO50,"d")</f>
        <v>0</v>
      </c>
      <c r="AU50" s="151" t="n">
        <f aca="false">COUNTIF($K50:$AO50,"e")</f>
        <v>0</v>
      </c>
      <c r="AV50" s="151" t="n">
        <f aca="false">COUNTIF($K50:$AO50,"f")</f>
        <v>0</v>
      </c>
      <c r="AW50" s="151" t="n">
        <f aca="false">COUNTIF($K50:$AO50,"g")</f>
        <v>0</v>
      </c>
      <c r="AX50" s="151" t="n">
        <f aca="false">COUNTIF($K50:$AO50,"h")</f>
        <v>0</v>
      </c>
      <c r="AY50" s="151" t="n">
        <f aca="false">COUNTIF($K50:$AO50,"i")</f>
        <v>0</v>
      </c>
      <c r="AZ50" s="151" t="n">
        <f aca="false">COUNTIF($K50:$AO50,"j")</f>
        <v>0</v>
      </c>
      <c r="BA50" s="151" t="n">
        <f aca="false">COUNTIF($K50:$AO50,"k")</f>
        <v>0</v>
      </c>
      <c r="BB50" s="151" t="n">
        <f aca="false">COUNTIF($K50:$AO50,"l")</f>
        <v>0</v>
      </c>
      <c r="BC50" s="151" t="n">
        <f aca="false">COUNTIF($K50:$AO50,"m")</f>
        <v>0</v>
      </c>
      <c r="BD50" s="151" t="n">
        <f aca="false">COUNTIF($K50:$AO50,"n")</f>
        <v>0</v>
      </c>
      <c r="BE50" s="151" t="n">
        <f aca="false">COUNTIF($K50:$AO50,"o")</f>
        <v>0</v>
      </c>
      <c r="BF50" s="151" t="str">
        <f aca="false">IF(AQ50&gt;0,($G50*AQ50*$F$14),"0")</f>
        <v>0</v>
      </c>
      <c r="BG50" s="151" t="str">
        <f aca="false">IF(AR50&gt;0,($G50*AR50*$F$15),"0")</f>
        <v>0</v>
      </c>
      <c r="BH50" s="151" t="str">
        <f aca="false">IF(AS50&gt;0,($G50*AS50*$F$16),"0")</f>
        <v>0</v>
      </c>
      <c r="BI50" s="151" t="str">
        <f aca="false">IF(AT50&gt;0,($G50*AT50*$F$17),"0")</f>
        <v>0</v>
      </c>
      <c r="BJ50" s="151" t="str">
        <f aca="false">IF(AU50&gt;0,($G50*AU50*$F$18),"0")</f>
        <v>0</v>
      </c>
      <c r="BK50" s="151" t="str">
        <f aca="false">IF(AV50&gt;0,($G50*AV50*$F$19),"0")</f>
        <v>0</v>
      </c>
      <c r="BL50" s="151" t="str">
        <f aca="false">IF(AW50&gt;0,($G50*AW50*$F$20),"0")</f>
        <v>0</v>
      </c>
      <c r="BM50" s="151" t="str">
        <f aca="false">IF(AX50&gt;0,($G50*AX50*$F$21),"0")</f>
        <v>0</v>
      </c>
      <c r="BN50" s="151" t="str">
        <f aca="false">IF(AY50&gt;0,($G50*AY50*$F$22),"0")</f>
        <v>0</v>
      </c>
      <c r="BO50" s="151" t="str">
        <f aca="false">IF(AZ50&gt;0,($G50*AZ50*$F$23),"0")</f>
        <v>0</v>
      </c>
      <c r="BP50" s="151" t="str">
        <f aca="false">IF(BA50&gt;0,($G50*BA50*$F$24),"0")</f>
        <v>0</v>
      </c>
      <c r="BQ50" s="151" t="str">
        <f aca="false">IF(BB50&gt;0,($G50*BB50*$F$25),"0")</f>
        <v>0</v>
      </c>
      <c r="BR50" s="151" t="str">
        <f aca="false">IF(BC50&gt;0,($G50*BC50*$F$26),"0")</f>
        <v>0</v>
      </c>
      <c r="BS50" s="151" t="str">
        <f aca="false">IF(BD50&gt;0,($G50*BD50*$F$27),"0")</f>
        <v>0</v>
      </c>
      <c r="BT50" s="151" t="str">
        <f aca="false">IF(BE50&gt;0,($G50*BE50*$F$28),"0")</f>
        <v>0</v>
      </c>
    </row>
    <row r="51" customFormat="false" ht="20.1" hidden="false" customHeight="true" outlineLevel="0" collapsed="false">
      <c r="A51" s="156"/>
      <c r="B51" s="99" t="s">
        <v>125</v>
      </c>
      <c r="C51" s="147" t="n">
        <v>0.392361111111111</v>
      </c>
      <c r="D51" s="147" t="s">
        <v>165</v>
      </c>
      <c r="E51" s="147"/>
      <c r="F51" s="149"/>
      <c r="G51" s="149"/>
      <c r="H51" s="102"/>
      <c r="I51" s="103"/>
      <c r="K51" s="104"/>
      <c r="L51" s="104"/>
      <c r="M51" s="105"/>
      <c r="N51" s="105"/>
      <c r="O51" s="104"/>
      <c r="P51" s="104"/>
      <c r="Q51" s="104"/>
      <c r="R51" s="104"/>
      <c r="S51" s="104"/>
      <c r="T51" s="105"/>
      <c r="U51" s="105"/>
      <c r="V51" s="104"/>
      <c r="W51" s="104"/>
      <c r="X51" s="104"/>
      <c r="Y51" s="104"/>
      <c r="Z51" s="104"/>
      <c r="AA51" s="105"/>
      <c r="AB51" s="105"/>
      <c r="AC51" s="104"/>
      <c r="AD51" s="104"/>
      <c r="AE51" s="104"/>
      <c r="AF51" s="104"/>
      <c r="AG51" s="104"/>
      <c r="AH51" s="105"/>
      <c r="AI51" s="105"/>
      <c r="AJ51" s="104"/>
      <c r="AK51" s="104"/>
      <c r="AL51" s="104"/>
      <c r="AM51" s="104"/>
      <c r="AN51" s="104"/>
      <c r="AO51" s="105"/>
      <c r="AP51" s="150"/>
      <c r="AQ51" s="151" t="n">
        <f aca="false">COUNTIF($K51:$AO51,"a")</f>
        <v>0</v>
      </c>
      <c r="AR51" s="151" t="n">
        <f aca="false">COUNTIF($K51:$AO51,"b")</f>
        <v>0</v>
      </c>
      <c r="AS51" s="151" t="n">
        <f aca="false">COUNTIF($K51:$AO51,"c")</f>
        <v>0</v>
      </c>
      <c r="AT51" s="151" t="n">
        <f aca="false">COUNTIF($K51:$AO51,"d")</f>
        <v>0</v>
      </c>
      <c r="AU51" s="151" t="n">
        <f aca="false">COUNTIF($K51:$AO51,"e")</f>
        <v>0</v>
      </c>
      <c r="AV51" s="151" t="n">
        <f aca="false">COUNTIF($K51:$AO51,"f")</f>
        <v>0</v>
      </c>
      <c r="AW51" s="151" t="n">
        <f aca="false">COUNTIF($K51:$AO51,"g")</f>
        <v>0</v>
      </c>
      <c r="AX51" s="151" t="n">
        <f aca="false">COUNTIF($K51:$AO51,"h")</f>
        <v>0</v>
      </c>
      <c r="AY51" s="151" t="n">
        <f aca="false">COUNTIF($K51:$AO51,"i")</f>
        <v>0</v>
      </c>
      <c r="AZ51" s="151" t="n">
        <f aca="false">COUNTIF($K51:$AO51,"j")</f>
        <v>0</v>
      </c>
      <c r="BA51" s="151" t="n">
        <f aca="false">COUNTIF($K51:$AO51,"k")</f>
        <v>0</v>
      </c>
      <c r="BB51" s="151" t="n">
        <f aca="false">COUNTIF($K51:$AO51,"l")</f>
        <v>0</v>
      </c>
      <c r="BC51" s="151" t="n">
        <f aca="false">COUNTIF($K51:$AO51,"m")</f>
        <v>0</v>
      </c>
      <c r="BD51" s="151" t="n">
        <f aca="false">COUNTIF($K51:$AO51,"n")</f>
        <v>0</v>
      </c>
      <c r="BE51" s="151" t="n">
        <f aca="false">COUNTIF($K51:$AO51,"o")</f>
        <v>0</v>
      </c>
      <c r="BF51" s="151" t="str">
        <f aca="false">IF(AQ51&gt;0,($G51*AQ51*$F$14),"0")</f>
        <v>0</v>
      </c>
      <c r="BG51" s="151" t="str">
        <f aca="false">IF(AR51&gt;0,($G51*AR51*$F$15),"0")</f>
        <v>0</v>
      </c>
      <c r="BH51" s="151" t="str">
        <f aca="false">IF(AS51&gt;0,($G51*AS51*$F$16),"0")</f>
        <v>0</v>
      </c>
      <c r="BI51" s="151" t="str">
        <f aca="false">IF(AT51&gt;0,($G51*AT51*$F$17),"0")</f>
        <v>0</v>
      </c>
      <c r="BJ51" s="151" t="str">
        <f aca="false">IF(AU51&gt;0,($G51*AU51*$F$18),"0")</f>
        <v>0</v>
      </c>
      <c r="BK51" s="151" t="str">
        <f aca="false">IF(AV51&gt;0,($G51*AV51*$F$19),"0")</f>
        <v>0</v>
      </c>
      <c r="BL51" s="151" t="str">
        <f aca="false">IF(AW51&gt;0,($G51*AW51*$F$20),"0")</f>
        <v>0</v>
      </c>
      <c r="BM51" s="151" t="str">
        <f aca="false">IF(AX51&gt;0,($G51*AX51*$F$21),"0")</f>
        <v>0</v>
      </c>
      <c r="BN51" s="151" t="str">
        <f aca="false">IF(AY51&gt;0,($G51*AY51*$F$22),"0")</f>
        <v>0</v>
      </c>
      <c r="BO51" s="151" t="str">
        <f aca="false">IF(AZ51&gt;0,($G51*AZ51*$F$23),"0")</f>
        <v>0</v>
      </c>
      <c r="BP51" s="151" t="str">
        <f aca="false">IF(BA51&gt;0,($G51*BA51*$F$24),"0")</f>
        <v>0</v>
      </c>
      <c r="BQ51" s="151" t="str">
        <f aca="false">IF(BB51&gt;0,($G51*BB51*$F$25),"0")</f>
        <v>0</v>
      </c>
      <c r="BR51" s="151" t="str">
        <f aca="false">IF(BC51&gt;0,($G51*BC51*$F$26),"0")</f>
        <v>0</v>
      </c>
      <c r="BS51" s="151" t="str">
        <f aca="false">IF(BD51&gt;0,($G51*BD51*$F$27),"0")</f>
        <v>0</v>
      </c>
      <c r="BT51" s="151" t="str">
        <f aca="false">IF(BE51&gt;0,($G51*BE51*$F$28),"0")</f>
        <v>0</v>
      </c>
    </row>
    <row r="52" customFormat="false" ht="20.1" hidden="false" customHeight="true" outlineLevel="0" collapsed="false">
      <c r="A52" s="156"/>
      <c r="B52" s="109" t="s">
        <v>127</v>
      </c>
      <c r="C52" s="152" t="n">
        <v>0.409722222222222</v>
      </c>
      <c r="D52" s="152" t="s">
        <v>334</v>
      </c>
      <c r="E52" s="152" t="s">
        <v>335</v>
      </c>
      <c r="F52" s="153" t="n">
        <v>134</v>
      </c>
      <c r="G52" s="153" t="n">
        <f aca="false">$F52*'Campaign Total'!$F$45</f>
        <v>107.2</v>
      </c>
      <c r="H52" s="102" t="n">
        <f aca="false">SUM(AQ52:BE52)</f>
        <v>0</v>
      </c>
      <c r="I52" s="103" t="n">
        <f aca="false">SUM(BF52:BT52)</f>
        <v>0</v>
      </c>
      <c r="K52" s="104"/>
      <c r="L52" s="104"/>
      <c r="M52" s="112"/>
      <c r="N52" s="112"/>
      <c r="O52" s="104"/>
      <c r="P52" s="104"/>
      <c r="Q52" s="104"/>
      <c r="R52" s="104"/>
      <c r="S52" s="104"/>
      <c r="T52" s="112"/>
      <c r="U52" s="112"/>
      <c r="V52" s="104"/>
      <c r="W52" s="104"/>
      <c r="X52" s="104"/>
      <c r="Y52" s="104"/>
      <c r="Z52" s="104"/>
      <c r="AA52" s="112"/>
      <c r="AB52" s="112"/>
      <c r="AC52" s="104"/>
      <c r="AD52" s="104"/>
      <c r="AE52" s="104"/>
      <c r="AF52" s="104"/>
      <c r="AG52" s="104"/>
      <c r="AH52" s="112"/>
      <c r="AI52" s="112"/>
      <c r="AJ52" s="104"/>
      <c r="AK52" s="104"/>
      <c r="AL52" s="104"/>
      <c r="AM52" s="104"/>
      <c r="AN52" s="104"/>
      <c r="AO52" s="112"/>
      <c r="AP52" s="150"/>
      <c r="AQ52" s="151" t="n">
        <f aca="false">COUNTIF($K52:$AO52,"a")</f>
        <v>0</v>
      </c>
      <c r="AR52" s="151" t="n">
        <f aca="false">COUNTIF($K52:$AO52,"b")</f>
        <v>0</v>
      </c>
      <c r="AS52" s="151" t="n">
        <f aca="false">COUNTIF($K52:$AO52,"c")</f>
        <v>0</v>
      </c>
      <c r="AT52" s="151" t="n">
        <f aca="false">COUNTIF($K52:$AO52,"d")</f>
        <v>0</v>
      </c>
      <c r="AU52" s="151" t="n">
        <f aca="false">COUNTIF($K52:$AO52,"e")</f>
        <v>0</v>
      </c>
      <c r="AV52" s="151" t="n">
        <f aca="false">COUNTIF($K52:$AO52,"f")</f>
        <v>0</v>
      </c>
      <c r="AW52" s="151" t="n">
        <f aca="false">COUNTIF($K52:$AO52,"g")</f>
        <v>0</v>
      </c>
      <c r="AX52" s="151" t="n">
        <f aca="false">COUNTIF($K52:$AO52,"h")</f>
        <v>0</v>
      </c>
      <c r="AY52" s="151" t="n">
        <f aca="false">COUNTIF($K52:$AO52,"i")</f>
        <v>0</v>
      </c>
      <c r="AZ52" s="151" t="n">
        <f aca="false">COUNTIF($K52:$AO52,"j")</f>
        <v>0</v>
      </c>
      <c r="BA52" s="151" t="n">
        <f aca="false">COUNTIF($K52:$AO52,"k")</f>
        <v>0</v>
      </c>
      <c r="BB52" s="151" t="n">
        <f aca="false">COUNTIF($K52:$AO52,"l")</f>
        <v>0</v>
      </c>
      <c r="BC52" s="151" t="n">
        <f aca="false">COUNTIF($K52:$AO52,"m")</f>
        <v>0</v>
      </c>
      <c r="BD52" s="151" t="n">
        <f aca="false">COUNTIF($K52:$AO52,"n")</f>
        <v>0</v>
      </c>
      <c r="BE52" s="151" t="n">
        <f aca="false">COUNTIF($K52:$AO52,"o")</f>
        <v>0</v>
      </c>
      <c r="BF52" s="151" t="str">
        <f aca="false">IF(AQ52&gt;0,($G52*AQ52*$F$14),"0")</f>
        <v>0</v>
      </c>
      <c r="BG52" s="151" t="str">
        <f aca="false">IF(AR52&gt;0,($G52*AR52*$F$15),"0")</f>
        <v>0</v>
      </c>
      <c r="BH52" s="151" t="str">
        <f aca="false">IF(AS52&gt;0,($G52*AS52*$F$16),"0")</f>
        <v>0</v>
      </c>
      <c r="BI52" s="151" t="str">
        <f aca="false">IF(AT52&gt;0,($G52*AT52*$F$17),"0")</f>
        <v>0</v>
      </c>
      <c r="BJ52" s="151" t="str">
        <f aca="false">IF(AU52&gt;0,($G52*AU52*$F$18),"0")</f>
        <v>0</v>
      </c>
      <c r="BK52" s="151" t="str">
        <f aca="false">IF(AV52&gt;0,($G52*AV52*$F$19),"0")</f>
        <v>0</v>
      </c>
      <c r="BL52" s="151" t="str">
        <f aca="false">IF(AW52&gt;0,($G52*AW52*$F$20),"0")</f>
        <v>0</v>
      </c>
      <c r="BM52" s="151" t="str">
        <f aca="false">IF(AX52&gt;0,($G52*AX52*$F$21),"0")</f>
        <v>0</v>
      </c>
      <c r="BN52" s="151" t="str">
        <f aca="false">IF(AY52&gt;0,($G52*AY52*$F$22),"0")</f>
        <v>0</v>
      </c>
      <c r="BO52" s="151" t="str">
        <f aca="false">IF(AZ52&gt;0,($G52*AZ52*$F$23),"0")</f>
        <v>0</v>
      </c>
      <c r="BP52" s="151" t="str">
        <f aca="false">IF(BA52&gt;0,($G52*BA52*$F$24),"0")</f>
        <v>0</v>
      </c>
      <c r="BQ52" s="151" t="str">
        <f aca="false">IF(BB52&gt;0,($G52*BB52*$F$25),"0")</f>
        <v>0</v>
      </c>
      <c r="BR52" s="151" t="str">
        <f aca="false">IF(BC52&gt;0,($G52*BC52*$F$26),"0")</f>
        <v>0</v>
      </c>
      <c r="BS52" s="151" t="str">
        <f aca="false">IF(BD52&gt;0,($G52*BD52*$F$27),"0")</f>
        <v>0</v>
      </c>
      <c r="BT52" s="151" t="str">
        <f aca="false">IF(BE52&gt;0,($G52*BE52*$F$28),"0")</f>
        <v>0</v>
      </c>
    </row>
    <row r="53" customFormat="false" ht="20.1" hidden="false" customHeight="true" outlineLevel="0" collapsed="false">
      <c r="A53" s="156"/>
      <c r="B53" s="99" t="s">
        <v>125</v>
      </c>
      <c r="C53" s="147" t="n">
        <v>0.413194444444444</v>
      </c>
      <c r="D53" s="147" t="s">
        <v>165</v>
      </c>
      <c r="E53" s="147"/>
      <c r="F53" s="149"/>
      <c r="G53" s="149"/>
      <c r="H53" s="102"/>
      <c r="I53" s="103"/>
      <c r="K53" s="104"/>
      <c r="L53" s="104"/>
      <c r="M53" s="105"/>
      <c r="N53" s="105"/>
      <c r="O53" s="104"/>
      <c r="P53" s="104"/>
      <c r="Q53" s="104"/>
      <c r="R53" s="104"/>
      <c r="S53" s="104"/>
      <c r="T53" s="105"/>
      <c r="U53" s="105"/>
      <c r="V53" s="104"/>
      <c r="W53" s="104"/>
      <c r="X53" s="104"/>
      <c r="Y53" s="104"/>
      <c r="Z53" s="104"/>
      <c r="AA53" s="105"/>
      <c r="AB53" s="105"/>
      <c r="AC53" s="104"/>
      <c r="AD53" s="104"/>
      <c r="AE53" s="104"/>
      <c r="AF53" s="104"/>
      <c r="AG53" s="104"/>
      <c r="AH53" s="105"/>
      <c r="AI53" s="105"/>
      <c r="AJ53" s="104"/>
      <c r="AK53" s="104"/>
      <c r="AL53" s="104"/>
      <c r="AM53" s="104"/>
      <c r="AN53" s="104"/>
      <c r="AO53" s="105"/>
      <c r="AP53" s="150"/>
      <c r="AQ53" s="151" t="n">
        <f aca="false">COUNTIF($K53:$AO53,"a")</f>
        <v>0</v>
      </c>
      <c r="AR53" s="151" t="n">
        <f aca="false">COUNTIF($K53:$AO53,"b")</f>
        <v>0</v>
      </c>
      <c r="AS53" s="151" t="n">
        <f aca="false">COUNTIF($K53:$AO53,"c")</f>
        <v>0</v>
      </c>
      <c r="AT53" s="151" t="n">
        <f aca="false">COUNTIF($K53:$AO53,"d")</f>
        <v>0</v>
      </c>
      <c r="AU53" s="151" t="n">
        <f aca="false">COUNTIF($K53:$AO53,"e")</f>
        <v>0</v>
      </c>
      <c r="AV53" s="151" t="n">
        <f aca="false">COUNTIF($K53:$AO53,"f")</f>
        <v>0</v>
      </c>
      <c r="AW53" s="151" t="n">
        <f aca="false">COUNTIF($K53:$AO53,"g")</f>
        <v>0</v>
      </c>
      <c r="AX53" s="151" t="n">
        <f aca="false">COUNTIF($K53:$AO53,"h")</f>
        <v>0</v>
      </c>
      <c r="AY53" s="151" t="n">
        <f aca="false">COUNTIF($K53:$AO53,"i")</f>
        <v>0</v>
      </c>
      <c r="AZ53" s="151" t="n">
        <f aca="false">COUNTIF($K53:$AO53,"j")</f>
        <v>0</v>
      </c>
      <c r="BA53" s="151" t="n">
        <f aca="false">COUNTIF($K53:$AO53,"k")</f>
        <v>0</v>
      </c>
      <c r="BB53" s="151" t="n">
        <f aca="false">COUNTIF($K53:$AO53,"l")</f>
        <v>0</v>
      </c>
      <c r="BC53" s="151" t="n">
        <f aca="false">COUNTIF($K53:$AO53,"m")</f>
        <v>0</v>
      </c>
      <c r="BD53" s="151" t="n">
        <f aca="false">COUNTIF($K53:$AO53,"n")</f>
        <v>0</v>
      </c>
      <c r="BE53" s="151" t="n">
        <f aca="false">COUNTIF($K53:$AO53,"o")</f>
        <v>0</v>
      </c>
      <c r="BF53" s="151" t="str">
        <f aca="false">IF(AQ53&gt;0,($G53*AQ53*$F$14),"0")</f>
        <v>0</v>
      </c>
      <c r="BG53" s="151" t="str">
        <f aca="false">IF(AR53&gt;0,($G53*AR53*$F$15),"0")</f>
        <v>0</v>
      </c>
      <c r="BH53" s="151" t="str">
        <f aca="false">IF(AS53&gt;0,($G53*AS53*$F$16),"0")</f>
        <v>0</v>
      </c>
      <c r="BI53" s="151" t="str">
        <f aca="false">IF(AT53&gt;0,($G53*AT53*$F$17),"0")</f>
        <v>0</v>
      </c>
      <c r="BJ53" s="151" t="str">
        <f aca="false">IF(AU53&gt;0,($G53*AU53*$F$18),"0")</f>
        <v>0</v>
      </c>
      <c r="BK53" s="151" t="str">
        <f aca="false">IF(AV53&gt;0,($G53*AV53*$F$19),"0")</f>
        <v>0</v>
      </c>
      <c r="BL53" s="151" t="str">
        <f aca="false">IF(AW53&gt;0,($G53*AW53*$F$20),"0")</f>
        <v>0</v>
      </c>
      <c r="BM53" s="151" t="str">
        <f aca="false">IF(AX53&gt;0,($G53*AX53*$F$21),"0")</f>
        <v>0</v>
      </c>
      <c r="BN53" s="151" t="str">
        <f aca="false">IF(AY53&gt;0,($G53*AY53*$F$22),"0")</f>
        <v>0</v>
      </c>
      <c r="BO53" s="151" t="str">
        <f aca="false">IF(AZ53&gt;0,($G53*AZ53*$F$23),"0")</f>
        <v>0</v>
      </c>
      <c r="BP53" s="151" t="str">
        <f aca="false">IF(BA53&gt;0,($G53*BA53*$F$24),"0")</f>
        <v>0</v>
      </c>
      <c r="BQ53" s="151" t="str">
        <f aca="false">IF(BB53&gt;0,($G53*BB53*$F$25),"0")</f>
        <v>0</v>
      </c>
      <c r="BR53" s="151" t="str">
        <f aca="false">IF(BC53&gt;0,($G53*BC53*$F$26),"0")</f>
        <v>0</v>
      </c>
      <c r="BS53" s="151" t="str">
        <f aca="false">IF(BD53&gt;0,($G53*BD53*$F$27),"0")</f>
        <v>0</v>
      </c>
      <c r="BT53" s="151" t="str">
        <f aca="false">IF(BE53&gt;0,($G53*BE53*$F$28),"0")</f>
        <v>0</v>
      </c>
    </row>
    <row r="54" customFormat="false" ht="20.1" hidden="false" customHeight="true" outlineLevel="0" collapsed="false">
      <c r="A54" s="156"/>
      <c r="B54" s="109" t="s">
        <v>127</v>
      </c>
      <c r="C54" s="152" t="n">
        <v>0.430555555555556</v>
      </c>
      <c r="D54" s="152" t="s">
        <v>336</v>
      </c>
      <c r="E54" s="152" t="s">
        <v>337</v>
      </c>
      <c r="F54" s="153" t="n">
        <v>145</v>
      </c>
      <c r="G54" s="153" t="n">
        <f aca="false">$F54*'Campaign Total'!$F$45</f>
        <v>116</v>
      </c>
      <c r="H54" s="102" t="n">
        <f aca="false">SUM(AQ54:BE54)</f>
        <v>0</v>
      </c>
      <c r="I54" s="103" t="n">
        <f aca="false">SUM(BF54:BT54)</f>
        <v>0</v>
      </c>
      <c r="K54" s="104"/>
      <c r="L54" s="104"/>
      <c r="M54" s="112"/>
      <c r="N54" s="112"/>
      <c r="O54" s="104"/>
      <c r="P54" s="104"/>
      <c r="Q54" s="104"/>
      <c r="R54" s="104"/>
      <c r="S54" s="104"/>
      <c r="T54" s="112"/>
      <c r="U54" s="112"/>
      <c r="V54" s="104"/>
      <c r="W54" s="104"/>
      <c r="X54" s="104"/>
      <c r="Y54" s="104"/>
      <c r="Z54" s="104"/>
      <c r="AA54" s="112"/>
      <c r="AB54" s="112"/>
      <c r="AC54" s="104"/>
      <c r="AD54" s="104"/>
      <c r="AE54" s="104"/>
      <c r="AF54" s="104"/>
      <c r="AG54" s="104"/>
      <c r="AH54" s="112"/>
      <c r="AI54" s="112"/>
      <c r="AJ54" s="104"/>
      <c r="AK54" s="104"/>
      <c r="AL54" s="104"/>
      <c r="AM54" s="104"/>
      <c r="AN54" s="104"/>
      <c r="AO54" s="112"/>
      <c r="AP54" s="150"/>
      <c r="AQ54" s="151" t="n">
        <f aca="false">COUNTIF($K54:$AO54,"a")</f>
        <v>0</v>
      </c>
      <c r="AR54" s="151" t="n">
        <f aca="false">COUNTIF($K54:$AO54,"b")</f>
        <v>0</v>
      </c>
      <c r="AS54" s="151" t="n">
        <f aca="false">COUNTIF($K54:$AO54,"c")</f>
        <v>0</v>
      </c>
      <c r="AT54" s="151" t="n">
        <f aca="false">COUNTIF($K54:$AO54,"d")</f>
        <v>0</v>
      </c>
      <c r="AU54" s="151" t="n">
        <f aca="false">COUNTIF($K54:$AO54,"e")</f>
        <v>0</v>
      </c>
      <c r="AV54" s="151" t="n">
        <f aca="false">COUNTIF($K54:$AO54,"f")</f>
        <v>0</v>
      </c>
      <c r="AW54" s="151" t="n">
        <f aca="false">COUNTIF($K54:$AO54,"g")</f>
        <v>0</v>
      </c>
      <c r="AX54" s="151" t="n">
        <f aca="false">COUNTIF($K54:$AO54,"h")</f>
        <v>0</v>
      </c>
      <c r="AY54" s="151" t="n">
        <f aca="false">COUNTIF($K54:$AO54,"i")</f>
        <v>0</v>
      </c>
      <c r="AZ54" s="151" t="n">
        <f aca="false">COUNTIF($K54:$AO54,"j")</f>
        <v>0</v>
      </c>
      <c r="BA54" s="151" t="n">
        <f aca="false">COUNTIF($K54:$AO54,"k")</f>
        <v>0</v>
      </c>
      <c r="BB54" s="151" t="n">
        <f aca="false">COUNTIF($K54:$AO54,"l")</f>
        <v>0</v>
      </c>
      <c r="BC54" s="151" t="n">
        <f aca="false">COUNTIF($K54:$AO54,"m")</f>
        <v>0</v>
      </c>
      <c r="BD54" s="151" t="n">
        <f aca="false">COUNTIF($K54:$AO54,"n")</f>
        <v>0</v>
      </c>
      <c r="BE54" s="151" t="n">
        <f aca="false">COUNTIF($K54:$AO54,"o")</f>
        <v>0</v>
      </c>
      <c r="BF54" s="151" t="str">
        <f aca="false">IF(AQ54&gt;0,($G54*AQ54*$F$14),"0")</f>
        <v>0</v>
      </c>
      <c r="BG54" s="151" t="str">
        <f aca="false">IF(AR54&gt;0,($G54*AR54*$F$15),"0")</f>
        <v>0</v>
      </c>
      <c r="BH54" s="151" t="str">
        <f aca="false">IF(AS54&gt;0,($G54*AS54*$F$16),"0")</f>
        <v>0</v>
      </c>
      <c r="BI54" s="151" t="str">
        <f aca="false">IF(AT54&gt;0,($G54*AT54*$F$17),"0")</f>
        <v>0</v>
      </c>
      <c r="BJ54" s="151" t="str">
        <f aca="false">IF(AU54&gt;0,($G54*AU54*$F$18),"0")</f>
        <v>0</v>
      </c>
      <c r="BK54" s="151" t="str">
        <f aca="false">IF(AV54&gt;0,($G54*AV54*$F$19),"0")</f>
        <v>0</v>
      </c>
      <c r="BL54" s="151" t="str">
        <f aca="false">IF(AW54&gt;0,($G54*AW54*$F$20),"0")</f>
        <v>0</v>
      </c>
      <c r="BM54" s="151" t="str">
        <f aca="false">IF(AX54&gt;0,($G54*AX54*$F$21),"0")</f>
        <v>0</v>
      </c>
      <c r="BN54" s="151" t="str">
        <f aca="false">IF(AY54&gt;0,($G54*AY54*$F$22),"0")</f>
        <v>0</v>
      </c>
      <c r="BO54" s="151" t="str">
        <f aca="false">IF(AZ54&gt;0,($G54*AZ54*$F$23),"0")</f>
        <v>0</v>
      </c>
      <c r="BP54" s="151" t="str">
        <f aca="false">IF(BA54&gt;0,($G54*BA54*$F$24),"0")</f>
        <v>0</v>
      </c>
      <c r="BQ54" s="151" t="str">
        <f aca="false">IF(BB54&gt;0,($G54*BB54*$F$25),"0")</f>
        <v>0</v>
      </c>
      <c r="BR54" s="151" t="str">
        <f aca="false">IF(BC54&gt;0,($G54*BC54*$F$26),"0")</f>
        <v>0</v>
      </c>
      <c r="BS54" s="151" t="str">
        <f aca="false">IF(BD54&gt;0,($G54*BD54*$F$27),"0")</f>
        <v>0</v>
      </c>
      <c r="BT54" s="151" t="str">
        <f aca="false">IF(BE54&gt;0,($G54*BE54*$F$28),"0")</f>
        <v>0</v>
      </c>
    </row>
    <row r="55" customFormat="false" ht="20.1" hidden="false" customHeight="true" outlineLevel="0" collapsed="false">
      <c r="A55" s="146"/>
      <c r="B55" s="99" t="s">
        <v>125</v>
      </c>
      <c r="C55" s="147" t="n">
        <v>0.434027777777778</v>
      </c>
      <c r="D55" s="147" t="s">
        <v>338</v>
      </c>
      <c r="E55" s="147"/>
      <c r="F55" s="149"/>
      <c r="G55" s="149"/>
      <c r="H55" s="102"/>
      <c r="I55" s="103"/>
      <c r="K55" s="104"/>
      <c r="L55" s="104"/>
      <c r="M55" s="105"/>
      <c r="N55" s="105"/>
      <c r="O55" s="104"/>
      <c r="P55" s="104"/>
      <c r="Q55" s="104"/>
      <c r="R55" s="104"/>
      <c r="S55" s="104"/>
      <c r="T55" s="105"/>
      <c r="U55" s="105"/>
      <c r="V55" s="104"/>
      <c r="W55" s="104"/>
      <c r="X55" s="104"/>
      <c r="Y55" s="104"/>
      <c r="Z55" s="104"/>
      <c r="AA55" s="105"/>
      <c r="AB55" s="105"/>
      <c r="AC55" s="104"/>
      <c r="AD55" s="104"/>
      <c r="AE55" s="104"/>
      <c r="AF55" s="104"/>
      <c r="AG55" s="104"/>
      <c r="AH55" s="105"/>
      <c r="AI55" s="105"/>
      <c r="AJ55" s="104"/>
      <c r="AK55" s="104"/>
      <c r="AL55" s="104"/>
      <c r="AM55" s="104"/>
      <c r="AN55" s="104"/>
      <c r="AO55" s="105"/>
      <c r="AP55" s="150"/>
      <c r="AQ55" s="151" t="n">
        <f aca="false">COUNTIF($K55:$AO55,"a")</f>
        <v>0</v>
      </c>
      <c r="AR55" s="151" t="n">
        <f aca="false">COUNTIF($K55:$AO55,"b")</f>
        <v>0</v>
      </c>
      <c r="AS55" s="151" t="n">
        <f aca="false">COUNTIF($K55:$AO55,"c")</f>
        <v>0</v>
      </c>
      <c r="AT55" s="151" t="n">
        <f aca="false">COUNTIF($K55:$AO55,"d")</f>
        <v>0</v>
      </c>
      <c r="AU55" s="151" t="n">
        <f aca="false">COUNTIF($K55:$AO55,"e")</f>
        <v>0</v>
      </c>
      <c r="AV55" s="151" t="n">
        <f aca="false">COUNTIF($K55:$AO55,"f")</f>
        <v>0</v>
      </c>
      <c r="AW55" s="151" t="n">
        <f aca="false">COUNTIF($K55:$AO55,"g")</f>
        <v>0</v>
      </c>
      <c r="AX55" s="151" t="n">
        <f aca="false">COUNTIF($K55:$AO55,"h")</f>
        <v>0</v>
      </c>
      <c r="AY55" s="151" t="n">
        <f aca="false">COUNTIF($K55:$AO55,"i")</f>
        <v>0</v>
      </c>
      <c r="AZ55" s="151" t="n">
        <f aca="false">COUNTIF($K55:$AO55,"j")</f>
        <v>0</v>
      </c>
      <c r="BA55" s="151" t="n">
        <f aca="false">COUNTIF($K55:$AO55,"k")</f>
        <v>0</v>
      </c>
      <c r="BB55" s="151" t="n">
        <f aca="false">COUNTIF($K55:$AO55,"l")</f>
        <v>0</v>
      </c>
      <c r="BC55" s="151" t="n">
        <f aca="false">COUNTIF($K55:$AO55,"m")</f>
        <v>0</v>
      </c>
      <c r="BD55" s="151" t="n">
        <f aca="false">COUNTIF($K55:$AO55,"n")</f>
        <v>0</v>
      </c>
      <c r="BE55" s="151" t="n">
        <f aca="false">COUNTIF($K55:$AO55,"o")</f>
        <v>0</v>
      </c>
      <c r="BF55" s="151" t="str">
        <f aca="false">IF(AQ55&gt;0,($G55*AQ55*$F$14),"0")</f>
        <v>0</v>
      </c>
      <c r="BG55" s="151" t="str">
        <f aca="false">IF(AR55&gt;0,($G55*AR55*$F$15),"0")</f>
        <v>0</v>
      </c>
      <c r="BH55" s="151" t="str">
        <f aca="false">IF(AS55&gt;0,($G55*AS55*$F$16),"0")</f>
        <v>0</v>
      </c>
      <c r="BI55" s="151" t="str">
        <f aca="false">IF(AT55&gt;0,($G55*AT55*$F$17),"0")</f>
        <v>0</v>
      </c>
      <c r="BJ55" s="151" t="str">
        <f aca="false">IF(AU55&gt;0,($G55*AU55*$F$18),"0")</f>
        <v>0</v>
      </c>
      <c r="BK55" s="151" t="str">
        <f aca="false">IF(AV55&gt;0,($G55*AV55*$F$19),"0")</f>
        <v>0</v>
      </c>
      <c r="BL55" s="151" t="str">
        <f aca="false">IF(AW55&gt;0,($G55*AW55*$F$20),"0")</f>
        <v>0</v>
      </c>
      <c r="BM55" s="151" t="str">
        <f aca="false">IF(AX55&gt;0,($G55*AX55*$F$21),"0")</f>
        <v>0</v>
      </c>
      <c r="BN55" s="151" t="str">
        <f aca="false">IF(AY55&gt;0,($G55*AY55*$F$22),"0")</f>
        <v>0</v>
      </c>
      <c r="BO55" s="151" t="str">
        <f aca="false">IF(AZ55&gt;0,($G55*AZ55*$F$23),"0")</f>
        <v>0</v>
      </c>
      <c r="BP55" s="151" t="str">
        <f aca="false">IF(BA55&gt;0,($G55*BA55*$F$24),"0")</f>
        <v>0</v>
      </c>
      <c r="BQ55" s="151" t="str">
        <f aca="false">IF(BB55&gt;0,($G55*BB55*$F$25),"0")</f>
        <v>0</v>
      </c>
      <c r="BR55" s="151" t="str">
        <f aca="false">IF(BC55&gt;0,($G55*BC55*$F$26),"0")</f>
        <v>0</v>
      </c>
      <c r="BS55" s="151" t="str">
        <f aca="false">IF(BD55&gt;0,($G55*BD55*$F$27),"0")</f>
        <v>0</v>
      </c>
      <c r="BT55" s="151" t="str">
        <f aca="false">IF(BE55&gt;0,($G55*BE55*$F$28),"0")</f>
        <v>0</v>
      </c>
    </row>
    <row r="56" customFormat="false" ht="20.1" hidden="false" customHeight="true" outlineLevel="0" collapsed="false">
      <c r="A56" s="146"/>
      <c r="B56" s="109" t="s">
        <v>127</v>
      </c>
      <c r="C56" s="152" t="n">
        <v>0.451388888888889</v>
      </c>
      <c r="D56" s="152" t="s">
        <v>339</v>
      </c>
      <c r="E56" s="152" t="s">
        <v>340</v>
      </c>
      <c r="F56" s="155" t="n">
        <v>114</v>
      </c>
      <c r="G56" s="155" t="n">
        <f aca="false">$F56*'Campaign Total'!$F$45</f>
        <v>91.2</v>
      </c>
      <c r="H56" s="102" t="n">
        <f aca="false">SUM(AQ56:BE56)</f>
        <v>0</v>
      </c>
      <c r="I56" s="103" t="n">
        <f aca="false">SUM(BF56:BT56)</f>
        <v>0</v>
      </c>
      <c r="K56" s="104"/>
      <c r="L56" s="104"/>
      <c r="M56" s="112"/>
      <c r="N56" s="112"/>
      <c r="O56" s="104"/>
      <c r="P56" s="104"/>
      <c r="Q56" s="104"/>
      <c r="R56" s="104"/>
      <c r="S56" s="104"/>
      <c r="T56" s="112"/>
      <c r="U56" s="112"/>
      <c r="V56" s="104"/>
      <c r="W56" s="104"/>
      <c r="X56" s="104"/>
      <c r="Y56" s="104"/>
      <c r="Z56" s="104"/>
      <c r="AA56" s="112"/>
      <c r="AB56" s="112"/>
      <c r="AC56" s="104"/>
      <c r="AD56" s="104"/>
      <c r="AE56" s="104"/>
      <c r="AF56" s="104"/>
      <c r="AG56" s="104"/>
      <c r="AH56" s="112"/>
      <c r="AI56" s="112"/>
      <c r="AJ56" s="104"/>
      <c r="AK56" s="104"/>
      <c r="AL56" s="104"/>
      <c r="AM56" s="104"/>
      <c r="AN56" s="104"/>
      <c r="AO56" s="112"/>
      <c r="AP56" s="150"/>
      <c r="AQ56" s="151" t="n">
        <f aca="false">COUNTIF($K56:$AO56,"a")</f>
        <v>0</v>
      </c>
      <c r="AR56" s="151" t="n">
        <f aca="false">COUNTIF($K56:$AO56,"b")</f>
        <v>0</v>
      </c>
      <c r="AS56" s="151" t="n">
        <f aca="false">COUNTIF($K56:$AO56,"c")</f>
        <v>0</v>
      </c>
      <c r="AT56" s="151" t="n">
        <f aca="false">COUNTIF($K56:$AO56,"d")</f>
        <v>0</v>
      </c>
      <c r="AU56" s="151" t="n">
        <f aca="false">COUNTIF($K56:$AO56,"e")</f>
        <v>0</v>
      </c>
      <c r="AV56" s="151" t="n">
        <f aca="false">COUNTIF($K56:$AO56,"f")</f>
        <v>0</v>
      </c>
      <c r="AW56" s="151" t="n">
        <f aca="false">COUNTIF($K56:$AO56,"g")</f>
        <v>0</v>
      </c>
      <c r="AX56" s="151" t="n">
        <f aca="false">COUNTIF($K56:$AO56,"h")</f>
        <v>0</v>
      </c>
      <c r="AY56" s="151" t="n">
        <f aca="false">COUNTIF($K56:$AO56,"i")</f>
        <v>0</v>
      </c>
      <c r="AZ56" s="151" t="n">
        <f aca="false">COUNTIF($K56:$AO56,"j")</f>
        <v>0</v>
      </c>
      <c r="BA56" s="151" t="n">
        <f aca="false">COUNTIF($K56:$AO56,"k")</f>
        <v>0</v>
      </c>
      <c r="BB56" s="151" t="n">
        <f aca="false">COUNTIF($K56:$AO56,"l")</f>
        <v>0</v>
      </c>
      <c r="BC56" s="151" t="n">
        <f aca="false">COUNTIF($K56:$AO56,"m")</f>
        <v>0</v>
      </c>
      <c r="BD56" s="151" t="n">
        <f aca="false">COUNTIF($K56:$AO56,"n")</f>
        <v>0</v>
      </c>
      <c r="BE56" s="151" t="n">
        <f aca="false">COUNTIF($K56:$AO56,"o")</f>
        <v>0</v>
      </c>
      <c r="BF56" s="151" t="str">
        <f aca="false">IF(AQ56&gt;0,($G56*AQ56*$F$14),"0")</f>
        <v>0</v>
      </c>
      <c r="BG56" s="151" t="str">
        <f aca="false">IF(AR56&gt;0,($G56*AR56*$F$15),"0")</f>
        <v>0</v>
      </c>
      <c r="BH56" s="151" t="str">
        <f aca="false">IF(AS56&gt;0,($G56*AS56*$F$16),"0")</f>
        <v>0</v>
      </c>
      <c r="BI56" s="151" t="str">
        <f aca="false">IF(AT56&gt;0,($G56*AT56*$F$17),"0")</f>
        <v>0</v>
      </c>
      <c r="BJ56" s="151" t="str">
        <f aca="false">IF(AU56&gt;0,($G56*AU56*$F$18),"0")</f>
        <v>0</v>
      </c>
      <c r="BK56" s="151" t="str">
        <f aca="false">IF(AV56&gt;0,($G56*AV56*$F$19),"0")</f>
        <v>0</v>
      </c>
      <c r="BL56" s="151" t="str">
        <f aca="false">IF(AW56&gt;0,($G56*AW56*$F$20),"0")</f>
        <v>0</v>
      </c>
      <c r="BM56" s="151" t="str">
        <f aca="false">IF(AX56&gt;0,($G56*AX56*$F$21),"0")</f>
        <v>0</v>
      </c>
      <c r="BN56" s="151" t="str">
        <f aca="false">IF(AY56&gt;0,($G56*AY56*$F$22),"0")</f>
        <v>0</v>
      </c>
      <c r="BO56" s="151" t="str">
        <f aca="false">IF(AZ56&gt;0,($G56*AZ56*$F$23),"0")</f>
        <v>0</v>
      </c>
      <c r="BP56" s="151" t="str">
        <f aca="false">IF(BA56&gt;0,($G56*BA56*$F$24),"0")</f>
        <v>0</v>
      </c>
      <c r="BQ56" s="151" t="str">
        <f aca="false">IF(BB56&gt;0,($G56*BB56*$F$25),"0")</f>
        <v>0</v>
      </c>
      <c r="BR56" s="151" t="str">
        <f aca="false">IF(BC56&gt;0,($G56*BC56*$F$26),"0")</f>
        <v>0</v>
      </c>
      <c r="BS56" s="151" t="str">
        <f aca="false">IF(BD56&gt;0,($G56*BD56*$F$27),"0")</f>
        <v>0</v>
      </c>
      <c r="BT56" s="151" t="str">
        <f aca="false">IF(BE56&gt;0,($G56*BE56*$F$28),"0")</f>
        <v>0</v>
      </c>
    </row>
    <row r="57" customFormat="false" ht="20.1" hidden="false" customHeight="true" outlineLevel="0" collapsed="false">
      <c r="A57" s="146"/>
      <c r="B57" s="99" t="s">
        <v>125</v>
      </c>
      <c r="C57" s="147" t="n">
        <v>0.454861111111111</v>
      </c>
      <c r="D57" s="147" t="s">
        <v>338</v>
      </c>
      <c r="E57" s="147"/>
      <c r="F57" s="149"/>
      <c r="G57" s="149"/>
      <c r="H57" s="102"/>
      <c r="I57" s="103"/>
      <c r="K57" s="104"/>
      <c r="L57" s="104"/>
      <c r="M57" s="105"/>
      <c r="N57" s="105"/>
      <c r="O57" s="104"/>
      <c r="P57" s="104"/>
      <c r="Q57" s="104"/>
      <c r="R57" s="104"/>
      <c r="S57" s="104"/>
      <c r="T57" s="105"/>
      <c r="U57" s="105"/>
      <c r="V57" s="104"/>
      <c r="W57" s="104"/>
      <c r="X57" s="104"/>
      <c r="Y57" s="104"/>
      <c r="Z57" s="104"/>
      <c r="AA57" s="105"/>
      <c r="AB57" s="105"/>
      <c r="AC57" s="104"/>
      <c r="AD57" s="104"/>
      <c r="AE57" s="104"/>
      <c r="AF57" s="104"/>
      <c r="AG57" s="104"/>
      <c r="AH57" s="105"/>
      <c r="AI57" s="105"/>
      <c r="AJ57" s="104"/>
      <c r="AK57" s="104"/>
      <c r="AL57" s="104"/>
      <c r="AM57" s="104"/>
      <c r="AN57" s="104"/>
      <c r="AO57" s="105"/>
      <c r="AP57" s="150"/>
      <c r="AQ57" s="151" t="n">
        <f aca="false">COUNTIF($K57:$AO57,"a")</f>
        <v>0</v>
      </c>
      <c r="AR57" s="151" t="n">
        <f aca="false">COUNTIF($K57:$AO57,"b")</f>
        <v>0</v>
      </c>
      <c r="AS57" s="151" t="n">
        <f aca="false">COUNTIF($K57:$AO57,"c")</f>
        <v>0</v>
      </c>
      <c r="AT57" s="151" t="n">
        <f aca="false">COUNTIF($K57:$AO57,"d")</f>
        <v>0</v>
      </c>
      <c r="AU57" s="151" t="n">
        <f aca="false">COUNTIF($K57:$AO57,"e")</f>
        <v>0</v>
      </c>
      <c r="AV57" s="151" t="n">
        <f aca="false">COUNTIF($K57:$AO57,"f")</f>
        <v>0</v>
      </c>
      <c r="AW57" s="151" t="n">
        <f aca="false">COUNTIF($K57:$AO57,"g")</f>
        <v>0</v>
      </c>
      <c r="AX57" s="151" t="n">
        <f aca="false">COUNTIF($K57:$AO57,"h")</f>
        <v>0</v>
      </c>
      <c r="AY57" s="151" t="n">
        <f aca="false">COUNTIF($K57:$AO57,"i")</f>
        <v>0</v>
      </c>
      <c r="AZ57" s="151" t="n">
        <f aca="false">COUNTIF($K57:$AO57,"j")</f>
        <v>0</v>
      </c>
      <c r="BA57" s="151" t="n">
        <f aca="false">COUNTIF($K57:$AO57,"k")</f>
        <v>0</v>
      </c>
      <c r="BB57" s="151" t="n">
        <f aca="false">COUNTIF($K57:$AO57,"l")</f>
        <v>0</v>
      </c>
      <c r="BC57" s="151" t="n">
        <f aca="false">COUNTIF($K57:$AO57,"m")</f>
        <v>0</v>
      </c>
      <c r="BD57" s="151" t="n">
        <f aca="false">COUNTIF($K57:$AO57,"n")</f>
        <v>0</v>
      </c>
      <c r="BE57" s="151" t="n">
        <f aca="false">COUNTIF($K57:$AO57,"o")</f>
        <v>0</v>
      </c>
      <c r="BF57" s="151" t="str">
        <f aca="false">IF(AQ57&gt;0,($G57*AQ57*$F$14),"0")</f>
        <v>0</v>
      </c>
      <c r="BG57" s="151" t="str">
        <f aca="false">IF(AR57&gt;0,($G57*AR57*$F$15),"0")</f>
        <v>0</v>
      </c>
      <c r="BH57" s="151" t="str">
        <f aca="false">IF(AS57&gt;0,($G57*AS57*$F$16),"0")</f>
        <v>0</v>
      </c>
      <c r="BI57" s="151" t="str">
        <f aca="false">IF(AT57&gt;0,($G57*AT57*$F$17),"0")</f>
        <v>0</v>
      </c>
      <c r="BJ57" s="151" t="str">
        <f aca="false">IF(AU57&gt;0,($G57*AU57*$F$18),"0")</f>
        <v>0</v>
      </c>
      <c r="BK57" s="151" t="str">
        <f aca="false">IF(AV57&gt;0,($G57*AV57*$F$19),"0")</f>
        <v>0</v>
      </c>
      <c r="BL57" s="151" t="str">
        <f aca="false">IF(AW57&gt;0,($G57*AW57*$F$20),"0")</f>
        <v>0</v>
      </c>
      <c r="BM57" s="151" t="str">
        <f aca="false">IF(AX57&gt;0,($G57*AX57*$F$21),"0")</f>
        <v>0</v>
      </c>
      <c r="BN57" s="151" t="str">
        <f aca="false">IF(AY57&gt;0,($G57*AY57*$F$22),"0")</f>
        <v>0</v>
      </c>
      <c r="BO57" s="151" t="str">
        <f aca="false">IF(AZ57&gt;0,($G57*AZ57*$F$23),"0")</f>
        <v>0</v>
      </c>
      <c r="BP57" s="151" t="str">
        <f aca="false">IF(BA57&gt;0,($G57*BA57*$F$24),"0")</f>
        <v>0</v>
      </c>
      <c r="BQ57" s="151" t="str">
        <f aca="false">IF(BB57&gt;0,($G57*BB57*$F$25),"0")</f>
        <v>0</v>
      </c>
      <c r="BR57" s="151" t="str">
        <f aca="false">IF(BC57&gt;0,($G57*BC57*$F$26),"0")</f>
        <v>0</v>
      </c>
      <c r="BS57" s="151" t="str">
        <f aca="false">IF(BD57&gt;0,($G57*BD57*$F$27),"0")</f>
        <v>0</v>
      </c>
      <c r="BT57" s="151" t="str">
        <f aca="false">IF(BE57&gt;0,($G57*BE57*$F$28),"0")</f>
        <v>0</v>
      </c>
    </row>
    <row r="58" customFormat="false" ht="20.1" hidden="false" customHeight="true" outlineLevel="0" collapsed="false">
      <c r="A58" s="146"/>
      <c r="B58" s="99" t="s">
        <v>125</v>
      </c>
      <c r="C58" s="147" t="n">
        <v>0.458333333333333</v>
      </c>
      <c r="D58" s="147" t="s">
        <v>341</v>
      </c>
      <c r="E58" s="147"/>
      <c r="F58" s="149"/>
      <c r="G58" s="149"/>
      <c r="H58" s="102"/>
      <c r="I58" s="103"/>
      <c r="K58" s="104"/>
      <c r="L58" s="104"/>
      <c r="M58" s="105"/>
      <c r="N58" s="105"/>
      <c r="O58" s="104"/>
      <c r="P58" s="104"/>
      <c r="Q58" s="104"/>
      <c r="R58" s="104"/>
      <c r="S58" s="104"/>
      <c r="T58" s="105"/>
      <c r="U58" s="105"/>
      <c r="V58" s="104"/>
      <c r="W58" s="104"/>
      <c r="X58" s="104"/>
      <c r="Y58" s="104"/>
      <c r="Z58" s="104"/>
      <c r="AA58" s="105"/>
      <c r="AB58" s="105"/>
      <c r="AC58" s="104"/>
      <c r="AD58" s="104"/>
      <c r="AE58" s="104"/>
      <c r="AF58" s="104"/>
      <c r="AG58" s="104"/>
      <c r="AH58" s="105"/>
      <c r="AI58" s="105"/>
      <c r="AJ58" s="104"/>
      <c r="AK58" s="104"/>
      <c r="AL58" s="104"/>
      <c r="AM58" s="104"/>
      <c r="AN58" s="104"/>
      <c r="AO58" s="105"/>
      <c r="AP58" s="150"/>
      <c r="AQ58" s="151" t="n">
        <f aca="false">COUNTIF($K58:$AO58,"a")</f>
        <v>0</v>
      </c>
      <c r="AR58" s="151" t="n">
        <f aca="false">COUNTIF($K58:$AO58,"b")</f>
        <v>0</v>
      </c>
      <c r="AS58" s="151" t="n">
        <f aca="false">COUNTIF($K58:$AO58,"c")</f>
        <v>0</v>
      </c>
      <c r="AT58" s="151" t="n">
        <f aca="false">COUNTIF($K58:$AO58,"d")</f>
        <v>0</v>
      </c>
      <c r="AU58" s="151" t="n">
        <f aca="false">COUNTIF($K58:$AO58,"e")</f>
        <v>0</v>
      </c>
      <c r="AV58" s="151" t="n">
        <f aca="false">COUNTIF($K58:$AO58,"f")</f>
        <v>0</v>
      </c>
      <c r="AW58" s="151" t="n">
        <f aca="false">COUNTIF($K58:$AO58,"g")</f>
        <v>0</v>
      </c>
      <c r="AX58" s="151" t="n">
        <f aca="false">COUNTIF($K58:$AO58,"h")</f>
        <v>0</v>
      </c>
      <c r="AY58" s="151" t="n">
        <f aca="false">COUNTIF($K58:$AO58,"i")</f>
        <v>0</v>
      </c>
      <c r="AZ58" s="151" t="n">
        <f aca="false">COUNTIF($K58:$AO58,"j")</f>
        <v>0</v>
      </c>
      <c r="BA58" s="151" t="n">
        <f aca="false">COUNTIF($K58:$AO58,"k")</f>
        <v>0</v>
      </c>
      <c r="BB58" s="151" t="n">
        <f aca="false">COUNTIF($K58:$AO58,"l")</f>
        <v>0</v>
      </c>
      <c r="BC58" s="151" t="n">
        <f aca="false">COUNTIF($K58:$AO58,"m")</f>
        <v>0</v>
      </c>
      <c r="BD58" s="151" t="n">
        <f aca="false">COUNTIF($K58:$AO58,"n")</f>
        <v>0</v>
      </c>
      <c r="BE58" s="151" t="n">
        <f aca="false">COUNTIF($K58:$AO58,"o")</f>
        <v>0</v>
      </c>
      <c r="BF58" s="151" t="str">
        <f aca="false">IF(AQ58&gt;0,($G58*AQ58*$F$14),"0")</f>
        <v>0</v>
      </c>
      <c r="BG58" s="151" t="str">
        <f aca="false">IF(AR58&gt;0,($G58*AR58*$F$15),"0")</f>
        <v>0</v>
      </c>
      <c r="BH58" s="151" t="str">
        <f aca="false">IF(AS58&gt;0,($G58*AS58*$F$16),"0")</f>
        <v>0</v>
      </c>
      <c r="BI58" s="151" t="str">
        <f aca="false">IF(AT58&gt;0,($G58*AT58*$F$17),"0")</f>
        <v>0</v>
      </c>
      <c r="BJ58" s="151" t="str">
        <f aca="false">IF(AU58&gt;0,($G58*AU58*$F$18),"0")</f>
        <v>0</v>
      </c>
      <c r="BK58" s="151" t="str">
        <f aca="false">IF(AV58&gt;0,($G58*AV58*$F$19),"0")</f>
        <v>0</v>
      </c>
      <c r="BL58" s="151" t="str">
        <f aca="false">IF(AW58&gt;0,($G58*AW58*$F$20),"0")</f>
        <v>0</v>
      </c>
      <c r="BM58" s="151" t="str">
        <f aca="false">IF(AX58&gt;0,($G58*AX58*$F$21),"0")</f>
        <v>0</v>
      </c>
      <c r="BN58" s="151" t="str">
        <f aca="false">IF(AY58&gt;0,($G58*AY58*$F$22),"0")</f>
        <v>0</v>
      </c>
      <c r="BO58" s="151" t="str">
        <f aca="false">IF(AZ58&gt;0,($G58*AZ58*$F$23),"0")</f>
        <v>0</v>
      </c>
      <c r="BP58" s="151" t="str">
        <f aca="false">IF(BA58&gt;0,($G58*BA58*$F$24),"0")</f>
        <v>0</v>
      </c>
      <c r="BQ58" s="151" t="str">
        <f aca="false">IF(BB58&gt;0,($G58*BB58*$F$25),"0")</f>
        <v>0</v>
      </c>
      <c r="BR58" s="151" t="str">
        <f aca="false">IF(BC58&gt;0,($G58*BC58*$F$26),"0")</f>
        <v>0</v>
      </c>
      <c r="BS58" s="151" t="str">
        <f aca="false">IF(BD58&gt;0,($G58*BD58*$F$27),"0")</f>
        <v>0</v>
      </c>
      <c r="BT58" s="151" t="str">
        <f aca="false">IF(BE58&gt;0,($G58*BE58*$F$28),"0")</f>
        <v>0</v>
      </c>
    </row>
    <row r="59" customFormat="false" ht="20.1" hidden="false" customHeight="true" outlineLevel="0" collapsed="false">
      <c r="A59" s="146"/>
      <c r="B59" s="109" t="s">
        <v>127</v>
      </c>
      <c r="C59" s="152" t="n">
        <v>0.475694444444444</v>
      </c>
      <c r="D59" s="152" t="s">
        <v>342</v>
      </c>
      <c r="E59" s="152" t="s">
        <v>343</v>
      </c>
      <c r="F59" s="155" t="n">
        <v>102</v>
      </c>
      <c r="G59" s="155" t="n">
        <f aca="false">$F59*'Campaign Total'!$F$45</f>
        <v>81.6</v>
      </c>
      <c r="H59" s="102" t="n">
        <f aca="false">SUM(AQ59:BE59)</f>
        <v>0</v>
      </c>
      <c r="I59" s="103" t="n">
        <f aca="false">SUM(BF59:BT59)</f>
        <v>0</v>
      </c>
      <c r="K59" s="104"/>
      <c r="L59" s="104"/>
      <c r="M59" s="112"/>
      <c r="N59" s="112"/>
      <c r="O59" s="104"/>
      <c r="P59" s="104"/>
      <c r="Q59" s="104"/>
      <c r="R59" s="104"/>
      <c r="S59" s="104"/>
      <c r="T59" s="112"/>
      <c r="U59" s="112"/>
      <c r="V59" s="104"/>
      <c r="W59" s="104"/>
      <c r="X59" s="104"/>
      <c r="Y59" s="104"/>
      <c r="Z59" s="104"/>
      <c r="AA59" s="112"/>
      <c r="AB59" s="112"/>
      <c r="AC59" s="104"/>
      <c r="AD59" s="104"/>
      <c r="AE59" s="104"/>
      <c r="AF59" s="104"/>
      <c r="AG59" s="104"/>
      <c r="AH59" s="112"/>
      <c r="AI59" s="112"/>
      <c r="AJ59" s="104"/>
      <c r="AK59" s="104"/>
      <c r="AL59" s="104"/>
      <c r="AM59" s="104"/>
      <c r="AN59" s="104"/>
      <c r="AO59" s="112"/>
      <c r="AP59" s="150"/>
      <c r="AQ59" s="151" t="n">
        <f aca="false">COUNTIF($K59:$AO59,"a")</f>
        <v>0</v>
      </c>
      <c r="AR59" s="151" t="n">
        <f aca="false">COUNTIF($K59:$AO59,"b")</f>
        <v>0</v>
      </c>
      <c r="AS59" s="151" t="n">
        <f aca="false">COUNTIF($K59:$AO59,"c")</f>
        <v>0</v>
      </c>
      <c r="AT59" s="151" t="n">
        <f aca="false">COUNTIF($K59:$AO59,"d")</f>
        <v>0</v>
      </c>
      <c r="AU59" s="151" t="n">
        <f aca="false">COUNTIF($K59:$AO59,"e")</f>
        <v>0</v>
      </c>
      <c r="AV59" s="151" t="n">
        <f aca="false">COUNTIF($K59:$AO59,"f")</f>
        <v>0</v>
      </c>
      <c r="AW59" s="151" t="n">
        <f aca="false">COUNTIF($K59:$AO59,"g")</f>
        <v>0</v>
      </c>
      <c r="AX59" s="151" t="n">
        <f aca="false">COUNTIF($K59:$AO59,"h")</f>
        <v>0</v>
      </c>
      <c r="AY59" s="151" t="n">
        <f aca="false">COUNTIF($K59:$AO59,"i")</f>
        <v>0</v>
      </c>
      <c r="AZ59" s="151" t="n">
        <f aca="false">COUNTIF($K59:$AO59,"j")</f>
        <v>0</v>
      </c>
      <c r="BA59" s="151" t="n">
        <f aca="false">COUNTIF($K59:$AO59,"k")</f>
        <v>0</v>
      </c>
      <c r="BB59" s="151" t="n">
        <f aca="false">COUNTIF($K59:$AO59,"l")</f>
        <v>0</v>
      </c>
      <c r="BC59" s="151" t="n">
        <f aca="false">COUNTIF($K59:$AO59,"m")</f>
        <v>0</v>
      </c>
      <c r="BD59" s="151" t="n">
        <f aca="false">COUNTIF($K59:$AO59,"n")</f>
        <v>0</v>
      </c>
      <c r="BE59" s="151" t="n">
        <f aca="false">COUNTIF($K59:$AO59,"o")</f>
        <v>0</v>
      </c>
      <c r="BF59" s="151" t="str">
        <f aca="false">IF(AQ59&gt;0,($G59*AQ59*$F$14),"0")</f>
        <v>0</v>
      </c>
      <c r="BG59" s="151" t="str">
        <f aca="false">IF(AR59&gt;0,($G59*AR59*$F$15),"0")</f>
        <v>0</v>
      </c>
      <c r="BH59" s="151" t="str">
        <f aca="false">IF(AS59&gt;0,($G59*AS59*$F$16),"0")</f>
        <v>0</v>
      </c>
      <c r="BI59" s="151" t="str">
        <f aca="false">IF(AT59&gt;0,($G59*AT59*$F$17),"0")</f>
        <v>0</v>
      </c>
      <c r="BJ59" s="151" t="str">
        <f aca="false">IF(AU59&gt;0,($G59*AU59*$F$18),"0")</f>
        <v>0</v>
      </c>
      <c r="BK59" s="151" t="str">
        <f aca="false">IF(AV59&gt;0,($G59*AV59*$F$19),"0")</f>
        <v>0</v>
      </c>
      <c r="BL59" s="151" t="str">
        <f aca="false">IF(AW59&gt;0,($G59*AW59*$F$20),"0")</f>
        <v>0</v>
      </c>
      <c r="BM59" s="151" t="str">
        <f aca="false">IF(AX59&gt;0,($G59*AX59*$F$21),"0")</f>
        <v>0</v>
      </c>
      <c r="BN59" s="151" t="str">
        <f aca="false">IF(AY59&gt;0,($G59*AY59*$F$22),"0")</f>
        <v>0</v>
      </c>
      <c r="BO59" s="151" t="str">
        <f aca="false">IF(AZ59&gt;0,($G59*AZ59*$F$23),"0")</f>
        <v>0</v>
      </c>
      <c r="BP59" s="151" t="str">
        <f aca="false">IF(BA59&gt;0,($G59*BA59*$F$24),"0")</f>
        <v>0</v>
      </c>
      <c r="BQ59" s="151" t="str">
        <f aca="false">IF(BB59&gt;0,($G59*BB59*$F$25),"0")</f>
        <v>0</v>
      </c>
      <c r="BR59" s="151" t="str">
        <f aca="false">IF(BC59&gt;0,($G59*BC59*$F$26),"0")</f>
        <v>0</v>
      </c>
      <c r="BS59" s="151" t="str">
        <f aca="false">IF(BD59&gt;0,($G59*BD59*$F$27),"0")</f>
        <v>0</v>
      </c>
      <c r="BT59" s="151" t="str">
        <f aca="false">IF(BE59&gt;0,($G59*BE59*$F$28),"0")</f>
        <v>0</v>
      </c>
    </row>
    <row r="60" customFormat="false" ht="20.1" hidden="false" customHeight="true" outlineLevel="0" collapsed="false">
      <c r="A60" s="146"/>
      <c r="B60" s="99" t="s">
        <v>125</v>
      </c>
      <c r="C60" s="147" t="n">
        <v>0.479166666666667</v>
      </c>
      <c r="D60" s="147" t="s">
        <v>341</v>
      </c>
      <c r="E60" s="147"/>
      <c r="F60" s="149"/>
      <c r="G60" s="149"/>
      <c r="H60" s="102"/>
      <c r="I60" s="103"/>
      <c r="K60" s="104"/>
      <c r="L60" s="104"/>
      <c r="M60" s="105"/>
      <c r="N60" s="105"/>
      <c r="O60" s="104"/>
      <c r="P60" s="104"/>
      <c r="Q60" s="104"/>
      <c r="R60" s="104"/>
      <c r="S60" s="104"/>
      <c r="T60" s="105"/>
      <c r="U60" s="105"/>
      <c r="V60" s="104"/>
      <c r="W60" s="104"/>
      <c r="X60" s="104"/>
      <c r="Y60" s="104"/>
      <c r="Z60" s="104"/>
      <c r="AA60" s="105"/>
      <c r="AB60" s="105"/>
      <c r="AC60" s="104"/>
      <c r="AD60" s="104"/>
      <c r="AE60" s="104"/>
      <c r="AF60" s="104"/>
      <c r="AG60" s="104"/>
      <c r="AH60" s="105"/>
      <c r="AI60" s="105"/>
      <c r="AJ60" s="104"/>
      <c r="AK60" s="104"/>
      <c r="AL60" s="104"/>
      <c r="AM60" s="104"/>
      <c r="AN60" s="104"/>
      <c r="AO60" s="105"/>
      <c r="AP60" s="150"/>
      <c r="AQ60" s="151" t="n">
        <f aca="false">COUNTIF($K60:$AO60,"a")</f>
        <v>0</v>
      </c>
      <c r="AR60" s="151" t="n">
        <f aca="false">COUNTIF($K60:$AO60,"b")</f>
        <v>0</v>
      </c>
      <c r="AS60" s="151" t="n">
        <f aca="false">COUNTIF($K60:$AO60,"c")</f>
        <v>0</v>
      </c>
      <c r="AT60" s="151" t="n">
        <f aca="false">COUNTIF($K60:$AO60,"d")</f>
        <v>0</v>
      </c>
      <c r="AU60" s="151" t="n">
        <f aca="false">COUNTIF($K60:$AO60,"e")</f>
        <v>0</v>
      </c>
      <c r="AV60" s="151" t="n">
        <f aca="false">COUNTIF($K60:$AO60,"f")</f>
        <v>0</v>
      </c>
      <c r="AW60" s="151" t="n">
        <f aca="false">COUNTIF($K60:$AO60,"g")</f>
        <v>0</v>
      </c>
      <c r="AX60" s="151" t="n">
        <f aca="false">COUNTIF($K60:$AO60,"h")</f>
        <v>0</v>
      </c>
      <c r="AY60" s="151" t="n">
        <f aca="false">COUNTIF($K60:$AO60,"i")</f>
        <v>0</v>
      </c>
      <c r="AZ60" s="151" t="n">
        <f aca="false">COUNTIF($K60:$AO60,"j")</f>
        <v>0</v>
      </c>
      <c r="BA60" s="151" t="n">
        <f aca="false">COUNTIF($K60:$AO60,"k")</f>
        <v>0</v>
      </c>
      <c r="BB60" s="151" t="n">
        <f aca="false">COUNTIF($K60:$AO60,"l")</f>
        <v>0</v>
      </c>
      <c r="BC60" s="151" t="n">
        <f aca="false">COUNTIF($K60:$AO60,"m")</f>
        <v>0</v>
      </c>
      <c r="BD60" s="151" t="n">
        <f aca="false">COUNTIF($K60:$AO60,"n")</f>
        <v>0</v>
      </c>
      <c r="BE60" s="151" t="n">
        <f aca="false">COUNTIF($K60:$AO60,"o")</f>
        <v>0</v>
      </c>
      <c r="BF60" s="151" t="str">
        <f aca="false">IF(AQ60&gt;0,($G60*AQ60*$F$14),"0")</f>
        <v>0</v>
      </c>
      <c r="BG60" s="151" t="str">
        <f aca="false">IF(AR60&gt;0,($G60*AR60*$F$15),"0")</f>
        <v>0</v>
      </c>
      <c r="BH60" s="151" t="str">
        <f aca="false">IF(AS60&gt;0,($G60*AS60*$F$16),"0")</f>
        <v>0</v>
      </c>
      <c r="BI60" s="151" t="str">
        <f aca="false">IF(AT60&gt;0,($G60*AT60*$F$17),"0")</f>
        <v>0</v>
      </c>
      <c r="BJ60" s="151" t="str">
        <f aca="false">IF(AU60&gt;0,($G60*AU60*$F$18),"0")</f>
        <v>0</v>
      </c>
      <c r="BK60" s="151" t="str">
        <f aca="false">IF(AV60&gt;0,($G60*AV60*$F$19),"0")</f>
        <v>0</v>
      </c>
      <c r="BL60" s="151" t="str">
        <f aca="false">IF(AW60&gt;0,($G60*AW60*$F$20),"0")</f>
        <v>0</v>
      </c>
      <c r="BM60" s="151" t="str">
        <f aca="false">IF(AX60&gt;0,($G60*AX60*$F$21),"0")</f>
        <v>0</v>
      </c>
      <c r="BN60" s="151" t="str">
        <f aca="false">IF(AY60&gt;0,($G60*AY60*$F$22),"0")</f>
        <v>0</v>
      </c>
      <c r="BO60" s="151" t="str">
        <f aca="false">IF(AZ60&gt;0,($G60*AZ60*$F$23),"0")</f>
        <v>0</v>
      </c>
      <c r="BP60" s="151" t="str">
        <f aca="false">IF(BA60&gt;0,($G60*BA60*$F$24),"0")</f>
        <v>0</v>
      </c>
      <c r="BQ60" s="151" t="str">
        <f aca="false">IF(BB60&gt;0,($G60*BB60*$F$25),"0")</f>
        <v>0</v>
      </c>
      <c r="BR60" s="151" t="str">
        <f aca="false">IF(BC60&gt;0,($G60*BC60*$F$26),"0")</f>
        <v>0</v>
      </c>
      <c r="BS60" s="151" t="str">
        <f aca="false">IF(BD60&gt;0,($G60*BD60*$F$27),"0")</f>
        <v>0</v>
      </c>
      <c r="BT60" s="151" t="str">
        <f aca="false">IF(BE60&gt;0,($G60*BE60*$F$28),"0")</f>
        <v>0</v>
      </c>
    </row>
    <row r="61" customFormat="false" ht="20.1" hidden="false" customHeight="true" outlineLevel="0" collapsed="false">
      <c r="A61" s="146"/>
      <c r="B61" s="109" t="s">
        <v>127</v>
      </c>
      <c r="C61" s="152" t="n">
        <v>0.496527777777778</v>
      </c>
      <c r="D61" s="157" t="s">
        <v>344</v>
      </c>
      <c r="E61" s="157" t="s">
        <v>345</v>
      </c>
      <c r="F61" s="155" t="n">
        <v>95</v>
      </c>
      <c r="G61" s="155" t="n">
        <f aca="false">$F61*'Campaign Total'!$F$45</f>
        <v>76</v>
      </c>
      <c r="H61" s="102" t="n">
        <f aca="false">SUM(AQ61:BE61)</f>
        <v>0</v>
      </c>
      <c r="I61" s="103" t="n">
        <f aca="false">SUM(BF61:BT61)</f>
        <v>0</v>
      </c>
      <c r="K61" s="104"/>
      <c r="L61" s="104"/>
      <c r="M61" s="112"/>
      <c r="N61" s="112"/>
      <c r="O61" s="104"/>
      <c r="P61" s="104"/>
      <c r="Q61" s="104"/>
      <c r="R61" s="104"/>
      <c r="S61" s="104"/>
      <c r="T61" s="112"/>
      <c r="U61" s="112"/>
      <c r="V61" s="104"/>
      <c r="W61" s="104"/>
      <c r="X61" s="104"/>
      <c r="Y61" s="104"/>
      <c r="Z61" s="104"/>
      <c r="AA61" s="112"/>
      <c r="AB61" s="112"/>
      <c r="AC61" s="104"/>
      <c r="AD61" s="104"/>
      <c r="AE61" s="104"/>
      <c r="AF61" s="104"/>
      <c r="AG61" s="104"/>
      <c r="AH61" s="112"/>
      <c r="AI61" s="112"/>
      <c r="AJ61" s="104"/>
      <c r="AK61" s="104"/>
      <c r="AL61" s="104"/>
      <c r="AM61" s="104"/>
      <c r="AN61" s="104"/>
      <c r="AO61" s="112"/>
      <c r="AP61" s="150"/>
      <c r="AQ61" s="151" t="n">
        <f aca="false">COUNTIF($K61:$AO61,"a")</f>
        <v>0</v>
      </c>
      <c r="AR61" s="151" t="n">
        <f aca="false">COUNTIF($K61:$AO61,"b")</f>
        <v>0</v>
      </c>
      <c r="AS61" s="151" t="n">
        <f aca="false">COUNTIF($K61:$AO61,"c")</f>
        <v>0</v>
      </c>
      <c r="AT61" s="151" t="n">
        <f aca="false">COUNTIF($K61:$AO61,"d")</f>
        <v>0</v>
      </c>
      <c r="AU61" s="151" t="n">
        <f aca="false">COUNTIF($K61:$AO61,"e")</f>
        <v>0</v>
      </c>
      <c r="AV61" s="151" t="n">
        <f aca="false">COUNTIF($K61:$AO61,"f")</f>
        <v>0</v>
      </c>
      <c r="AW61" s="151" t="n">
        <f aca="false">COUNTIF($K61:$AO61,"g")</f>
        <v>0</v>
      </c>
      <c r="AX61" s="151" t="n">
        <f aca="false">COUNTIF($K61:$AO61,"h")</f>
        <v>0</v>
      </c>
      <c r="AY61" s="151" t="n">
        <f aca="false">COUNTIF($K61:$AO61,"i")</f>
        <v>0</v>
      </c>
      <c r="AZ61" s="151" t="n">
        <f aca="false">COUNTIF($K61:$AO61,"j")</f>
        <v>0</v>
      </c>
      <c r="BA61" s="151" t="n">
        <f aca="false">COUNTIF($K61:$AO61,"k")</f>
        <v>0</v>
      </c>
      <c r="BB61" s="151" t="n">
        <f aca="false">COUNTIF($K61:$AO61,"l")</f>
        <v>0</v>
      </c>
      <c r="BC61" s="151" t="n">
        <f aca="false">COUNTIF($K61:$AO61,"m")</f>
        <v>0</v>
      </c>
      <c r="BD61" s="151" t="n">
        <f aca="false">COUNTIF($K61:$AO61,"n")</f>
        <v>0</v>
      </c>
      <c r="BE61" s="151" t="n">
        <f aca="false">COUNTIF($K61:$AO61,"o")</f>
        <v>0</v>
      </c>
      <c r="BF61" s="151" t="str">
        <f aca="false">IF(AQ61&gt;0,($G61*AQ61*$F$14),"0")</f>
        <v>0</v>
      </c>
      <c r="BG61" s="151" t="str">
        <f aca="false">IF(AR61&gt;0,($G61*AR61*$F$15),"0")</f>
        <v>0</v>
      </c>
      <c r="BH61" s="151" t="str">
        <f aca="false">IF(AS61&gt;0,($G61*AS61*$F$16),"0")</f>
        <v>0</v>
      </c>
      <c r="BI61" s="151" t="str">
        <f aca="false">IF(AT61&gt;0,($G61*AT61*$F$17),"0")</f>
        <v>0</v>
      </c>
      <c r="BJ61" s="151" t="str">
        <f aca="false">IF(AU61&gt;0,($G61*AU61*$F$18),"0")</f>
        <v>0</v>
      </c>
      <c r="BK61" s="151" t="str">
        <f aca="false">IF(AV61&gt;0,($G61*AV61*$F$19),"0")</f>
        <v>0</v>
      </c>
      <c r="BL61" s="151" t="str">
        <f aca="false">IF(AW61&gt;0,($G61*AW61*$F$20),"0")</f>
        <v>0</v>
      </c>
      <c r="BM61" s="151" t="str">
        <f aca="false">IF(AX61&gt;0,($G61*AX61*$F$21),"0")</f>
        <v>0</v>
      </c>
      <c r="BN61" s="151" t="str">
        <f aca="false">IF(AY61&gt;0,($G61*AY61*$F$22),"0")</f>
        <v>0</v>
      </c>
      <c r="BO61" s="151" t="str">
        <f aca="false">IF(AZ61&gt;0,($G61*AZ61*$F$23),"0")</f>
        <v>0</v>
      </c>
      <c r="BP61" s="151" t="str">
        <f aca="false">IF(BA61&gt;0,($G61*BA61*$F$24),"0")</f>
        <v>0</v>
      </c>
      <c r="BQ61" s="151" t="str">
        <f aca="false">IF(BB61&gt;0,($G61*BB61*$F$25),"0")</f>
        <v>0</v>
      </c>
      <c r="BR61" s="151" t="str">
        <f aca="false">IF(BC61&gt;0,($G61*BC61*$F$26),"0")</f>
        <v>0</v>
      </c>
      <c r="BS61" s="151" t="str">
        <f aca="false">IF(BD61&gt;0,($G61*BD61*$F$27),"0")</f>
        <v>0</v>
      </c>
      <c r="BT61" s="151" t="str">
        <f aca="false">IF(BE61&gt;0,($G61*BE61*$F$28),"0")</f>
        <v>0</v>
      </c>
    </row>
    <row r="62" customFormat="false" ht="20.1" hidden="false" customHeight="true" outlineLevel="0" collapsed="false">
      <c r="A62" s="146"/>
      <c r="B62" s="99" t="s">
        <v>125</v>
      </c>
      <c r="C62" s="147" t="n">
        <v>0.5</v>
      </c>
      <c r="D62" s="147" t="s">
        <v>341</v>
      </c>
      <c r="E62" s="147"/>
      <c r="F62" s="149"/>
      <c r="G62" s="149"/>
      <c r="H62" s="102"/>
      <c r="I62" s="103"/>
      <c r="K62" s="104"/>
      <c r="L62" s="104"/>
      <c r="M62" s="105"/>
      <c r="N62" s="105"/>
      <c r="O62" s="104"/>
      <c r="P62" s="104"/>
      <c r="Q62" s="104"/>
      <c r="R62" s="104"/>
      <c r="S62" s="104"/>
      <c r="T62" s="105"/>
      <c r="U62" s="105"/>
      <c r="V62" s="104"/>
      <c r="W62" s="104"/>
      <c r="X62" s="104"/>
      <c r="Y62" s="104"/>
      <c r="Z62" s="104"/>
      <c r="AA62" s="105"/>
      <c r="AB62" s="105"/>
      <c r="AC62" s="104"/>
      <c r="AD62" s="104"/>
      <c r="AE62" s="104"/>
      <c r="AF62" s="104"/>
      <c r="AG62" s="104"/>
      <c r="AH62" s="105"/>
      <c r="AI62" s="105"/>
      <c r="AJ62" s="104"/>
      <c r="AK62" s="104"/>
      <c r="AL62" s="104"/>
      <c r="AM62" s="104"/>
      <c r="AN62" s="104"/>
      <c r="AO62" s="105"/>
      <c r="AP62" s="150"/>
      <c r="AQ62" s="151" t="n">
        <f aca="false">COUNTIF($K62:$AO62,"a")</f>
        <v>0</v>
      </c>
      <c r="AR62" s="151" t="n">
        <f aca="false">COUNTIF($K62:$AO62,"b")</f>
        <v>0</v>
      </c>
      <c r="AS62" s="151" t="n">
        <f aca="false">COUNTIF($K62:$AO62,"c")</f>
        <v>0</v>
      </c>
      <c r="AT62" s="151" t="n">
        <f aca="false">COUNTIF($K62:$AO62,"d")</f>
        <v>0</v>
      </c>
      <c r="AU62" s="151" t="n">
        <f aca="false">COUNTIF($K62:$AO62,"e")</f>
        <v>0</v>
      </c>
      <c r="AV62" s="151" t="n">
        <f aca="false">COUNTIF($K62:$AO62,"f")</f>
        <v>0</v>
      </c>
      <c r="AW62" s="151" t="n">
        <f aca="false">COUNTIF($K62:$AO62,"g")</f>
        <v>0</v>
      </c>
      <c r="AX62" s="151" t="n">
        <f aca="false">COUNTIF($K62:$AO62,"h")</f>
        <v>0</v>
      </c>
      <c r="AY62" s="151" t="n">
        <f aca="false">COUNTIF($K62:$AO62,"i")</f>
        <v>0</v>
      </c>
      <c r="AZ62" s="151" t="n">
        <f aca="false">COUNTIF($K62:$AO62,"j")</f>
        <v>0</v>
      </c>
      <c r="BA62" s="151" t="n">
        <f aca="false">COUNTIF($K62:$AO62,"k")</f>
        <v>0</v>
      </c>
      <c r="BB62" s="151" t="n">
        <f aca="false">COUNTIF($K62:$AO62,"l")</f>
        <v>0</v>
      </c>
      <c r="BC62" s="151" t="n">
        <f aca="false">COUNTIF($K62:$AO62,"m")</f>
        <v>0</v>
      </c>
      <c r="BD62" s="151" t="n">
        <f aca="false">COUNTIF($K62:$AO62,"n")</f>
        <v>0</v>
      </c>
      <c r="BE62" s="151" t="n">
        <f aca="false">COUNTIF($K62:$AO62,"o")</f>
        <v>0</v>
      </c>
      <c r="BF62" s="151" t="str">
        <f aca="false">IF(AQ62&gt;0,($G62*AQ62*$F$14),"0")</f>
        <v>0</v>
      </c>
      <c r="BG62" s="151" t="str">
        <f aca="false">IF(AR62&gt;0,($G62*AR62*$F$15),"0")</f>
        <v>0</v>
      </c>
      <c r="BH62" s="151" t="str">
        <f aca="false">IF(AS62&gt;0,($G62*AS62*$F$16),"0")</f>
        <v>0</v>
      </c>
      <c r="BI62" s="151" t="str">
        <f aca="false">IF(AT62&gt;0,($G62*AT62*$F$17),"0")</f>
        <v>0</v>
      </c>
      <c r="BJ62" s="151" t="str">
        <f aca="false">IF(AU62&gt;0,($G62*AU62*$F$18),"0")</f>
        <v>0</v>
      </c>
      <c r="BK62" s="151" t="str">
        <f aca="false">IF(AV62&gt;0,($G62*AV62*$F$19),"0")</f>
        <v>0</v>
      </c>
      <c r="BL62" s="151" t="str">
        <f aca="false">IF(AW62&gt;0,($G62*AW62*$F$20),"0")</f>
        <v>0</v>
      </c>
      <c r="BM62" s="151" t="str">
        <f aca="false">IF(AX62&gt;0,($G62*AX62*$F$21),"0")</f>
        <v>0</v>
      </c>
      <c r="BN62" s="151" t="str">
        <f aca="false">IF(AY62&gt;0,($G62*AY62*$F$22),"0")</f>
        <v>0</v>
      </c>
      <c r="BO62" s="151" t="str">
        <f aca="false">IF(AZ62&gt;0,($G62*AZ62*$F$23),"0")</f>
        <v>0</v>
      </c>
      <c r="BP62" s="151" t="str">
        <f aca="false">IF(BA62&gt;0,($G62*BA62*$F$24),"0")</f>
        <v>0</v>
      </c>
      <c r="BQ62" s="151" t="str">
        <f aca="false">IF(BB62&gt;0,($G62*BB62*$F$25),"0")</f>
        <v>0</v>
      </c>
      <c r="BR62" s="151" t="str">
        <f aca="false">IF(BC62&gt;0,($G62*BC62*$F$26),"0")</f>
        <v>0</v>
      </c>
      <c r="BS62" s="151" t="str">
        <f aca="false">IF(BD62&gt;0,($G62*BD62*$F$27),"0")</f>
        <v>0</v>
      </c>
      <c r="BT62" s="151" t="str">
        <f aca="false">IF(BE62&gt;0,($G62*BE62*$F$28),"0")</f>
        <v>0</v>
      </c>
    </row>
    <row r="63" customFormat="false" ht="20.1" hidden="false" customHeight="true" outlineLevel="0" collapsed="false">
      <c r="A63" s="146"/>
      <c r="B63" s="99" t="s">
        <v>125</v>
      </c>
      <c r="C63" s="147" t="n">
        <v>0.520833333333333</v>
      </c>
      <c r="D63" s="147" t="s">
        <v>346</v>
      </c>
      <c r="E63" s="147"/>
      <c r="F63" s="149"/>
      <c r="G63" s="149"/>
      <c r="H63" s="102"/>
      <c r="I63" s="103"/>
      <c r="K63" s="104"/>
      <c r="L63" s="104"/>
      <c r="M63" s="105"/>
      <c r="N63" s="105"/>
      <c r="O63" s="104"/>
      <c r="P63" s="104"/>
      <c r="Q63" s="104"/>
      <c r="R63" s="104"/>
      <c r="S63" s="104"/>
      <c r="T63" s="105"/>
      <c r="U63" s="105"/>
      <c r="V63" s="104"/>
      <c r="W63" s="104"/>
      <c r="X63" s="104"/>
      <c r="Y63" s="104"/>
      <c r="Z63" s="104"/>
      <c r="AA63" s="105"/>
      <c r="AB63" s="105"/>
      <c r="AC63" s="104"/>
      <c r="AD63" s="104"/>
      <c r="AE63" s="104"/>
      <c r="AF63" s="104"/>
      <c r="AG63" s="104"/>
      <c r="AH63" s="105"/>
      <c r="AI63" s="105"/>
      <c r="AJ63" s="104"/>
      <c r="AK63" s="104"/>
      <c r="AL63" s="104"/>
      <c r="AM63" s="104"/>
      <c r="AN63" s="104"/>
      <c r="AO63" s="105"/>
      <c r="AP63" s="150"/>
      <c r="AQ63" s="151" t="n">
        <f aca="false">COUNTIF($K63:$AO63,"a")</f>
        <v>0</v>
      </c>
      <c r="AR63" s="151" t="n">
        <f aca="false">COUNTIF($K63:$AO63,"b")</f>
        <v>0</v>
      </c>
      <c r="AS63" s="151" t="n">
        <f aca="false">COUNTIF($K63:$AO63,"c")</f>
        <v>0</v>
      </c>
      <c r="AT63" s="151" t="n">
        <f aca="false">COUNTIF($K63:$AO63,"d")</f>
        <v>0</v>
      </c>
      <c r="AU63" s="151" t="n">
        <f aca="false">COUNTIF($K63:$AO63,"e")</f>
        <v>0</v>
      </c>
      <c r="AV63" s="151" t="n">
        <f aca="false">COUNTIF($K63:$AO63,"f")</f>
        <v>0</v>
      </c>
      <c r="AW63" s="151" t="n">
        <f aca="false">COUNTIF($K63:$AO63,"g")</f>
        <v>0</v>
      </c>
      <c r="AX63" s="151" t="n">
        <f aca="false">COUNTIF($K63:$AO63,"h")</f>
        <v>0</v>
      </c>
      <c r="AY63" s="151" t="n">
        <f aca="false">COUNTIF($K63:$AO63,"i")</f>
        <v>0</v>
      </c>
      <c r="AZ63" s="151" t="n">
        <f aca="false">COUNTIF($K63:$AO63,"j")</f>
        <v>0</v>
      </c>
      <c r="BA63" s="151" t="n">
        <f aca="false">COUNTIF($K63:$AO63,"k")</f>
        <v>0</v>
      </c>
      <c r="BB63" s="151" t="n">
        <f aca="false">COUNTIF($K63:$AO63,"l")</f>
        <v>0</v>
      </c>
      <c r="BC63" s="151" t="n">
        <f aca="false">COUNTIF($K63:$AO63,"m")</f>
        <v>0</v>
      </c>
      <c r="BD63" s="151" t="n">
        <f aca="false">COUNTIF($K63:$AO63,"n")</f>
        <v>0</v>
      </c>
      <c r="BE63" s="151" t="n">
        <f aca="false">COUNTIF($K63:$AO63,"o")</f>
        <v>0</v>
      </c>
      <c r="BF63" s="151" t="str">
        <f aca="false">IF(AQ63&gt;0,($G63*AQ63*$F$14),"0")</f>
        <v>0</v>
      </c>
      <c r="BG63" s="151" t="str">
        <f aca="false">IF(AR63&gt;0,($G63*AR63*$F$15),"0")</f>
        <v>0</v>
      </c>
      <c r="BH63" s="151" t="str">
        <f aca="false">IF(AS63&gt;0,($G63*AS63*$F$16),"0")</f>
        <v>0</v>
      </c>
      <c r="BI63" s="151" t="str">
        <f aca="false">IF(AT63&gt;0,($G63*AT63*$F$17),"0")</f>
        <v>0</v>
      </c>
      <c r="BJ63" s="151" t="str">
        <f aca="false">IF(AU63&gt;0,($G63*AU63*$F$18),"0")</f>
        <v>0</v>
      </c>
      <c r="BK63" s="151" t="str">
        <f aca="false">IF(AV63&gt;0,($G63*AV63*$F$19),"0")</f>
        <v>0</v>
      </c>
      <c r="BL63" s="151" t="str">
        <f aca="false">IF(AW63&gt;0,($G63*AW63*$F$20),"0")</f>
        <v>0</v>
      </c>
      <c r="BM63" s="151" t="str">
        <f aca="false">IF(AX63&gt;0,($G63*AX63*$F$21),"0")</f>
        <v>0</v>
      </c>
      <c r="BN63" s="151" t="str">
        <f aca="false">IF(AY63&gt;0,($G63*AY63*$F$22),"0")</f>
        <v>0</v>
      </c>
      <c r="BO63" s="151" t="str">
        <f aca="false">IF(AZ63&gt;0,($G63*AZ63*$F$23),"0")</f>
        <v>0</v>
      </c>
      <c r="BP63" s="151" t="str">
        <f aca="false">IF(BA63&gt;0,($G63*BA63*$F$24),"0")</f>
        <v>0</v>
      </c>
      <c r="BQ63" s="151" t="str">
        <f aca="false">IF(BB63&gt;0,($G63*BB63*$F$25),"0")</f>
        <v>0</v>
      </c>
      <c r="BR63" s="151" t="str">
        <f aca="false">IF(BC63&gt;0,($G63*BC63*$F$26),"0")</f>
        <v>0</v>
      </c>
      <c r="BS63" s="151" t="str">
        <f aca="false">IF(BD63&gt;0,($G63*BD63*$F$27),"0")</f>
        <v>0</v>
      </c>
      <c r="BT63" s="151" t="str">
        <f aca="false">IF(BE63&gt;0,($G63*BE63*$F$28),"0")</f>
        <v>0</v>
      </c>
    </row>
    <row r="64" customFormat="false" ht="20.1" hidden="false" customHeight="true" outlineLevel="0" collapsed="false">
      <c r="A64" s="146"/>
      <c r="B64" s="109" t="s">
        <v>127</v>
      </c>
      <c r="C64" s="152" t="n">
        <v>0.534722222222222</v>
      </c>
      <c r="D64" s="152" t="s">
        <v>347</v>
      </c>
      <c r="E64" s="155" t="s">
        <v>348</v>
      </c>
      <c r="F64" s="155" t="n">
        <v>225</v>
      </c>
      <c r="G64" s="155" t="n">
        <f aca="false">$F64*'Campaign Total'!$F$45</f>
        <v>180</v>
      </c>
      <c r="H64" s="102" t="n">
        <f aca="false">SUM(AQ64:BE64)</f>
        <v>0</v>
      </c>
      <c r="I64" s="103" t="n">
        <f aca="false">SUM(BF64:BT64)</f>
        <v>0</v>
      </c>
      <c r="K64" s="104"/>
      <c r="L64" s="104"/>
      <c r="M64" s="112"/>
      <c r="N64" s="112"/>
      <c r="O64" s="104"/>
      <c r="P64" s="104"/>
      <c r="Q64" s="104"/>
      <c r="R64" s="104"/>
      <c r="S64" s="104"/>
      <c r="T64" s="112"/>
      <c r="U64" s="112"/>
      <c r="V64" s="104"/>
      <c r="W64" s="104"/>
      <c r="X64" s="104"/>
      <c r="Y64" s="104"/>
      <c r="Z64" s="104"/>
      <c r="AA64" s="112"/>
      <c r="AB64" s="112"/>
      <c r="AC64" s="104"/>
      <c r="AD64" s="104"/>
      <c r="AE64" s="104"/>
      <c r="AF64" s="104"/>
      <c r="AG64" s="104"/>
      <c r="AH64" s="112"/>
      <c r="AI64" s="112"/>
      <c r="AJ64" s="104"/>
      <c r="AK64" s="104"/>
      <c r="AL64" s="104"/>
      <c r="AM64" s="104"/>
      <c r="AN64" s="104"/>
      <c r="AO64" s="112"/>
      <c r="AP64" s="150"/>
      <c r="AQ64" s="151" t="n">
        <f aca="false">COUNTIF($K64:$AO64,"a")</f>
        <v>0</v>
      </c>
      <c r="AR64" s="151" t="n">
        <f aca="false">COUNTIF($K64:$AO64,"b")</f>
        <v>0</v>
      </c>
      <c r="AS64" s="151" t="n">
        <f aca="false">COUNTIF($K64:$AO64,"c")</f>
        <v>0</v>
      </c>
      <c r="AT64" s="151" t="n">
        <f aca="false">COUNTIF($K64:$AO64,"d")</f>
        <v>0</v>
      </c>
      <c r="AU64" s="151" t="n">
        <f aca="false">COUNTIF($K64:$AO64,"e")</f>
        <v>0</v>
      </c>
      <c r="AV64" s="151" t="n">
        <f aca="false">COUNTIF($K64:$AO64,"f")</f>
        <v>0</v>
      </c>
      <c r="AW64" s="151" t="n">
        <f aca="false">COUNTIF($K64:$AO64,"g")</f>
        <v>0</v>
      </c>
      <c r="AX64" s="151" t="n">
        <f aca="false">COUNTIF($K64:$AO64,"h")</f>
        <v>0</v>
      </c>
      <c r="AY64" s="151" t="n">
        <f aca="false">COUNTIF($K64:$AO64,"i")</f>
        <v>0</v>
      </c>
      <c r="AZ64" s="151" t="n">
        <f aca="false">COUNTIF($K64:$AO64,"j")</f>
        <v>0</v>
      </c>
      <c r="BA64" s="151" t="n">
        <f aca="false">COUNTIF($K64:$AO64,"k")</f>
        <v>0</v>
      </c>
      <c r="BB64" s="151" t="n">
        <f aca="false">COUNTIF($K64:$AO64,"l")</f>
        <v>0</v>
      </c>
      <c r="BC64" s="151" t="n">
        <f aca="false">COUNTIF($K64:$AO64,"m")</f>
        <v>0</v>
      </c>
      <c r="BD64" s="151" t="n">
        <f aca="false">COUNTIF($K64:$AO64,"n")</f>
        <v>0</v>
      </c>
      <c r="BE64" s="151" t="n">
        <f aca="false">COUNTIF($K64:$AO64,"o")</f>
        <v>0</v>
      </c>
      <c r="BF64" s="151" t="str">
        <f aca="false">IF(AQ64&gt;0,($G64*AQ64*$F$14),"0")</f>
        <v>0</v>
      </c>
      <c r="BG64" s="151" t="str">
        <f aca="false">IF(AR64&gt;0,($G64*AR64*$F$15),"0")</f>
        <v>0</v>
      </c>
      <c r="BH64" s="151" t="str">
        <f aca="false">IF(AS64&gt;0,($G64*AS64*$F$16),"0")</f>
        <v>0</v>
      </c>
      <c r="BI64" s="151" t="str">
        <f aca="false">IF(AT64&gt;0,($G64*AT64*$F$17),"0")</f>
        <v>0</v>
      </c>
      <c r="BJ64" s="151" t="str">
        <f aca="false">IF(AU64&gt;0,($G64*AU64*$F$18),"0")</f>
        <v>0</v>
      </c>
      <c r="BK64" s="151" t="str">
        <f aca="false">IF(AV64&gt;0,($G64*AV64*$F$19),"0")</f>
        <v>0</v>
      </c>
      <c r="BL64" s="151" t="str">
        <f aca="false">IF(AW64&gt;0,($G64*AW64*$F$20),"0")</f>
        <v>0</v>
      </c>
      <c r="BM64" s="151" t="str">
        <f aca="false">IF(AX64&gt;0,($G64*AX64*$F$21),"0")</f>
        <v>0</v>
      </c>
      <c r="BN64" s="151" t="str">
        <f aca="false">IF(AY64&gt;0,($G64*AY64*$F$22),"0")</f>
        <v>0</v>
      </c>
      <c r="BO64" s="151" t="str">
        <f aca="false">IF(AZ64&gt;0,($G64*AZ64*$F$23),"0")</f>
        <v>0</v>
      </c>
      <c r="BP64" s="151" t="str">
        <f aca="false">IF(BA64&gt;0,($G64*BA64*$F$24),"0")</f>
        <v>0</v>
      </c>
      <c r="BQ64" s="151" t="str">
        <f aca="false">IF(BB64&gt;0,($G64*BB64*$F$25),"0")</f>
        <v>0</v>
      </c>
      <c r="BR64" s="151" t="str">
        <f aca="false">IF(BC64&gt;0,($G64*BC64*$F$26),"0")</f>
        <v>0</v>
      </c>
      <c r="BS64" s="151" t="str">
        <f aca="false">IF(BD64&gt;0,($G64*BD64*$F$27),"0")</f>
        <v>0</v>
      </c>
      <c r="BT64" s="151" t="str">
        <f aca="false">IF(BE64&gt;0,($G64*BE64*$F$28),"0")</f>
        <v>0</v>
      </c>
    </row>
    <row r="65" customFormat="false" ht="20.1" hidden="false" customHeight="true" outlineLevel="0" collapsed="false">
      <c r="A65" s="146"/>
      <c r="B65" s="99" t="s">
        <v>125</v>
      </c>
      <c r="C65" s="147" t="n">
        <v>0.536805555555556</v>
      </c>
      <c r="D65" s="147" t="s">
        <v>346</v>
      </c>
      <c r="E65" s="147"/>
      <c r="F65" s="149"/>
      <c r="G65" s="149"/>
      <c r="H65" s="102"/>
      <c r="I65" s="103"/>
      <c r="K65" s="104"/>
      <c r="L65" s="104"/>
      <c r="M65" s="105"/>
      <c r="N65" s="105"/>
      <c r="O65" s="104"/>
      <c r="P65" s="104"/>
      <c r="Q65" s="104"/>
      <c r="R65" s="104"/>
      <c r="S65" s="104"/>
      <c r="T65" s="105"/>
      <c r="U65" s="105"/>
      <c r="V65" s="104"/>
      <c r="W65" s="104"/>
      <c r="X65" s="104"/>
      <c r="Y65" s="104"/>
      <c r="Z65" s="104"/>
      <c r="AA65" s="105"/>
      <c r="AB65" s="105"/>
      <c r="AC65" s="104"/>
      <c r="AD65" s="104"/>
      <c r="AE65" s="104"/>
      <c r="AF65" s="104"/>
      <c r="AG65" s="104"/>
      <c r="AH65" s="105"/>
      <c r="AI65" s="105"/>
      <c r="AJ65" s="104"/>
      <c r="AK65" s="104"/>
      <c r="AL65" s="104"/>
      <c r="AM65" s="104"/>
      <c r="AN65" s="104"/>
      <c r="AO65" s="105"/>
      <c r="AP65" s="150"/>
      <c r="AQ65" s="151" t="n">
        <f aca="false">COUNTIF($K65:$AO65,"a")</f>
        <v>0</v>
      </c>
      <c r="AR65" s="151" t="n">
        <f aca="false">COUNTIF($K65:$AO65,"b")</f>
        <v>0</v>
      </c>
      <c r="AS65" s="151" t="n">
        <f aca="false">COUNTIF($K65:$AO65,"c")</f>
        <v>0</v>
      </c>
      <c r="AT65" s="151" t="n">
        <f aca="false">COUNTIF($K65:$AO65,"d")</f>
        <v>0</v>
      </c>
      <c r="AU65" s="151" t="n">
        <f aca="false">COUNTIF($K65:$AO65,"e")</f>
        <v>0</v>
      </c>
      <c r="AV65" s="151" t="n">
        <f aca="false">COUNTIF($K65:$AO65,"f")</f>
        <v>0</v>
      </c>
      <c r="AW65" s="151" t="n">
        <f aca="false">COUNTIF($K65:$AO65,"g")</f>
        <v>0</v>
      </c>
      <c r="AX65" s="151" t="n">
        <f aca="false">COUNTIF($K65:$AO65,"h")</f>
        <v>0</v>
      </c>
      <c r="AY65" s="151" t="n">
        <f aca="false">COUNTIF($K65:$AO65,"i")</f>
        <v>0</v>
      </c>
      <c r="AZ65" s="151" t="n">
        <f aca="false">COUNTIF($K65:$AO65,"j")</f>
        <v>0</v>
      </c>
      <c r="BA65" s="151" t="n">
        <f aca="false">COUNTIF($K65:$AO65,"k")</f>
        <v>0</v>
      </c>
      <c r="BB65" s="151" t="n">
        <f aca="false">COUNTIF($K65:$AO65,"l")</f>
        <v>0</v>
      </c>
      <c r="BC65" s="151" t="n">
        <f aca="false">COUNTIF($K65:$AO65,"m")</f>
        <v>0</v>
      </c>
      <c r="BD65" s="151" t="n">
        <f aca="false">COUNTIF($K65:$AO65,"n")</f>
        <v>0</v>
      </c>
      <c r="BE65" s="151" t="n">
        <f aca="false">COUNTIF($K65:$AO65,"o")</f>
        <v>0</v>
      </c>
      <c r="BF65" s="151" t="str">
        <f aca="false">IF(AQ65&gt;0,($G65*AQ65*$F$14),"0")</f>
        <v>0</v>
      </c>
      <c r="BG65" s="151" t="str">
        <f aca="false">IF(AR65&gt;0,($G65*AR65*$F$15),"0")</f>
        <v>0</v>
      </c>
      <c r="BH65" s="151" t="str">
        <f aca="false">IF(AS65&gt;0,($G65*AS65*$F$16),"0")</f>
        <v>0</v>
      </c>
      <c r="BI65" s="151" t="str">
        <f aca="false">IF(AT65&gt;0,($G65*AT65*$F$17),"0")</f>
        <v>0</v>
      </c>
      <c r="BJ65" s="151" t="str">
        <f aca="false">IF(AU65&gt;0,($G65*AU65*$F$18),"0")</f>
        <v>0</v>
      </c>
      <c r="BK65" s="151" t="str">
        <f aca="false">IF(AV65&gt;0,($G65*AV65*$F$19),"0")</f>
        <v>0</v>
      </c>
      <c r="BL65" s="151" t="str">
        <f aca="false">IF(AW65&gt;0,($G65*AW65*$F$20),"0")</f>
        <v>0</v>
      </c>
      <c r="BM65" s="151" t="str">
        <f aca="false">IF(AX65&gt;0,($G65*AX65*$F$21),"0")</f>
        <v>0</v>
      </c>
      <c r="BN65" s="151" t="str">
        <f aca="false">IF(AY65&gt;0,($G65*AY65*$F$22),"0")</f>
        <v>0</v>
      </c>
      <c r="BO65" s="151" t="str">
        <f aca="false">IF(AZ65&gt;0,($G65*AZ65*$F$23),"0")</f>
        <v>0</v>
      </c>
      <c r="BP65" s="151" t="str">
        <f aca="false">IF(BA65&gt;0,($G65*BA65*$F$24),"0")</f>
        <v>0</v>
      </c>
      <c r="BQ65" s="151" t="str">
        <f aca="false">IF(BB65&gt;0,($G65*BB65*$F$25),"0")</f>
        <v>0</v>
      </c>
      <c r="BR65" s="151" t="str">
        <f aca="false">IF(BC65&gt;0,($G65*BC65*$F$26),"0")</f>
        <v>0</v>
      </c>
      <c r="BS65" s="151" t="str">
        <f aca="false">IF(BD65&gt;0,($G65*BD65*$F$27),"0")</f>
        <v>0</v>
      </c>
      <c r="BT65" s="151" t="str">
        <f aca="false">IF(BE65&gt;0,($G65*BE65*$F$28),"0")</f>
        <v>0</v>
      </c>
    </row>
    <row r="66" customFormat="false" ht="20.1" hidden="false" customHeight="true" outlineLevel="0" collapsed="false">
      <c r="A66" s="156"/>
      <c r="B66" s="99" t="s">
        <v>125</v>
      </c>
      <c r="C66" s="147" t="n">
        <v>0.541666666666667</v>
      </c>
      <c r="D66" s="147" t="s">
        <v>203</v>
      </c>
      <c r="E66" s="147"/>
      <c r="F66" s="149"/>
      <c r="G66" s="149"/>
      <c r="H66" s="102"/>
      <c r="I66" s="103"/>
      <c r="K66" s="104"/>
      <c r="L66" s="104"/>
      <c r="M66" s="105"/>
      <c r="N66" s="105"/>
      <c r="O66" s="104"/>
      <c r="P66" s="104"/>
      <c r="Q66" s="104"/>
      <c r="R66" s="104"/>
      <c r="S66" s="104"/>
      <c r="T66" s="105"/>
      <c r="U66" s="105"/>
      <c r="V66" s="104"/>
      <c r="W66" s="104"/>
      <c r="X66" s="104"/>
      <c r="Y66" s="104"/>
      <c r="Z66" s="104"/>
      <c r="AA66" s="105"/>
      <c r="AB66" s="105"/>
      <c r="AC66" s="104"/>
      <c r="AD66" s="104"/>
      <c r="AE66" s="104"/>
      <c r="AF66" s="104"/>
      <c r="AG66" s="104"/>
      <c r="AH66" s="105"/>
      <c r="AI66" s="105"/>
      <c r="AJ66" s="104"/>
      <c r="AK66" s="104"/>
      <c r="AL66" s="104"/>
      <c r="AM66" s="104"/>
      <c r="AN66" s="104"/>
      <c r="AO66" s="105"/>
      <c r="AP66" s="150"/>
      <c r="AQ66" s="151" t="n">
        <f aca="false">COUNTIF($K66:$AO66,"a")</f>
        <v>0</v>
      </c>
      <c r="AR66" s="151" t="n">
        <f aca="false">COUNTIF($K66:$AO66,"b")</f>
        <v>0</v>
      </c>
      <c r="AS66" s="151" t="n">
        <f aca="false">COUNTIF($K66:$AO66,"c")</f>
        <v>0</v>
      </c>
      <c r="AT66" s="151" t="n">
        <f aca="false">COUNTIF($K66:$AO66,"d")</f>
        <v>0</v>
      </c>
      <c r="AU66" s="151" t="n">
        <f aca="false">COUNTIF($K66:$AO66,"e")</f>
        <v>0</v>
      </c>
      <c r="AV66" s="151" t="n">
        <f aca="false">COUNTIF($K66:$AO66,"f")</f>
        <v>0</v>
      </c>
      <c r="AW66" s="151" t="n">
        <f aca="false">COUNTIF($K66:$AO66,"g")</f>
        <v>0</v>
      </c>
      <c r="AX66" s="151" t="n">
        <f aca="false">COUNTIF($K66:$AO66,"h")</f>
        <v>0</v>
      </c>
      <c r="AY66" s="151" t="n">
        <f aca="false">COUNTIF($K66:$AO66,"i")</f>
        <v>0</v>
      </c>
      <c r="AZ66" s="151" t="n">
        <f aca="false">COUNTIF($K66:$AO66,"j")</f>
        <v>0</v>
      </c>
      <c r="BA66" s="151" t="n">
        <f aca="false">COUNTIF($K66:$AO66,"k")</f>
        <v>0</v>
      </c>
      <c r="BB66" s="151" t="n">
        <f aca="false">COUNTIF($K66:$AO66,"l")</f>
        <v>0</v>
      </c>
      <c r="BC66" s="151" t="n">
        <f aca="false">COUNTIF($K66:$AO66,"m")</f>
        <v>0</v>
      </c>
      <c r="BD66" s="151" t="n">
        <f aca="false">COUNTIF($K66:$AO66,"n")</f>
        <v>0</v>
      </c>
      <c r="BE66" s="151" t="n">
        <f aca="false">COUNTIF($K66:$AO66,"o")</f>
        <v>0</v>
      </c>
      <c r="BF66" s="151" t="str">
        <f aca="false">IF(AQ66&gt;0,($G66*AQ66*$F$14),"0")</f>
        <v>0</v>
      </c>
      <c r="BG66" s="151" t="str">
        <f aca="false">IF(AR66&gt;0,($G66*AR66*$F$15),"0")</f>
        <v>0</v>
      </c>
      <c r="BH66" s="151" t="str">
        <f aca="false">IF(AS66&gt;0,($G66*AS66*$F$16),"0")</f>
        <v>0</v>
      </c>
      <c r="BI66" s="151" t="str">
        <f aca="false">IF(AT66&gt;0,($G66*AT66*$F$17),"0")</f>
        <v>0</v>
      </c>
      <c r="BJ66" s="151" t="str">
        <f aca="false">IF(AU66&gt;0,($G66*AU66*$F$18),"0")</f>
        <v>0</v>
      </c>
      <c r="BK66" s="151" t="str">
        <f aca="false">IF(AV66&gt;0,($G66*AV66*$F$19),"0")</f>
        <v>0</v>
      </c>
      <c r="BL66" s="151" t="str">
        <f aca="false">IF(AW66&gt;0,($G66*AW66*$F$20),"0")</f>
        <v>0</v>
      </c>
      <c r="BM66" s="151" t="str">
        <f aca="false">IF(AX66&gt;0,($G66*AX66*$F$21),"0")</f>
        <v>0</v>
      </c>
      <c r="BN66" s="151" t="str">
        <f aca="false">IF(AY66&gt;0,($G66*AY66*$F$22),"0")</f>
        <v>0</v>
      </c>
      <c r="BO66" s="151" t="str">
        <f aca="false">IF(AZ66&gt;0,($G66*AZ66*$F$23),"0")</f>
        <v>0</v>
      </c>
      <c r="BP66" s="151" t="str">
        <f aca="false">IF(BA66&gt;0,($G66*BA66*$F$24),"0")</f>
        <v>0</v>
      </c>
      <c r="BQ66" s="151" t="str">
        <f aca="false">IF(BB66&gt;0,($G66*BB66*$F$25),"0")</f>
        <v>0</v>
      </c>
      <c r="BR66" s="151" t="str">
        <f aca="false">IF(BC66&gt;0,($G66*BC66*$F$26),"0")</f>
        <v>0</v>
      </c>
      <c r="BS66" s="151" t="str">
        <f aca="false">IF(BD66&gt;0,($G66*BD66*$F$27),"0")</f>
        <v>0</v>
      </c>
      <c r="BT66" s="151" t="str">
        <f aca="false">IF(BE66&gt;0,($G66*BE66*$F$28),"0")</f>
        <v>0</v>
      </c>
    </row>
    <row r="67" customFormat="false" ht="20.1" hidden="false" customHeight="true" outlineLevel="0" collapsed="false">
      <c r="A67" s="156"/>
      <c r="B67" s="99" t="s">
        <v>125</v>
      </c>
      <c r="C67" s="147" t="n">
        <v>0.552083333333333</v>
      </c>
      <c r="D67" s="147" t="s">
        <v>349</v>
      </c>
      <c r="E67" s="147"/>
      <c r="F67" s="149"/>
      <c r="G67" s="149"/>
      <c r="H67" s="102"/>
      <c r="I67" s="103"/>
      <c r="K67" s="104"/>
      <c r="L67" s="104"/>
      <c r="M67" s="105"/>
      <c r="N67" s="105"/>
      <c r="O67" s="104"/>
      <c r="P67" s="104"/>
      <c r="Q67" s="104"/>
      <c r="R67" s="104"/>
      <c r="S67" s="104"/>
      <c r="T67" s="105"/>
      <c r="U67" s="105"/>
      <c r="V67" s="104"/>
      <c r="W67" s="104"/>
      <c r="X67" s="104"/>
      <c r="Y67" s="104"/>
      <c r="Z67" s="104"/>
      <c r="AA67" s="105"/>
      <c r="AB67" s="105"/>
      <c r="AC67" s="104"/>
      <c r="AD67" s="104"/>
      <c r="AE67" s="104"/>
      <c r="AF67" s="104"/>
      <c r="AG67" s="104"/>
      <c r="AH67" s="105"/>
      <c r="AI67" s="105"/>
      <c r="AJ67" s="104"/>
      <c r="AK67" s="104"/>
      <c r="AL67" s="104"/>
      <c r="AM67" s="104"/>
      <c r="AN67" s="104"/>
      <c r="AO67" s="105"/>
      <c r="AP67" s="150"/>
      <c r="AQ67" s="151" t="n">
        <f aca="false">COUNTIF($K67:$AO67,"a")</f>
        <v>0</v>
      </c>
      <c r="AR67" s="151" t="n">
        <f aca="false">COUNTIF($K67:$AO67,"b")</f>
        <v>0</v>
      </c>
      <c r="AS67" s="151" t="n">
        <f aca="false">COUNTIF($K67:$AO67,"c")</f>
        <v>0</v>
      </c>
      <c r="AT67" s="151" t="n">
        <f aca="false">COUNTIF($K67:$AO67,"d")</f>
        <v>0</v>
      </c>
      <c r="AU67" s="151" t="n">
        <f aca="false">COUNTIF($K67:$AO67,"e")</f>
        <v>0</v>
      </c>
      <c r="AV67" s="151" t="n">
        <f aca="false">COUNTIF($K67:$AO67,"f")</f>
        <v>0</v>
      </c>
      <c r="AW67" s="151" t="n">
        <f aca="false">COUNTIF($K67:$AO67,"g")</f>
        <v>0</v>
      </c>
      <c r="AX67" s="151" t="n">
        <f aca="false">COUNTIF($K67:$AO67,"h")</f>
        <v>0</v>
      </c>
      <c r="AY67" s="151" t="n">
        <f aca="false">COUNTIF($K67:$AO67,"i")</f>
        <v>0</v>
      </c>
      <c r="AZ67" s="151" t="n">
        <f aca="false">COUNTIF($K67:$AO67,"j")</f>
        <v>0</v>
      </c>
      <c r="BA67" s="151" t="n">
        <f aca="false">COUNTIF($K67:$AO67,"k")</f>
        <v>0</v>
      </c>
      <c r="BB67" s="151" t="n">
        <f aca="false">COUNTIF($K67:$AO67,"l")</f>
        <v>0</v>
      </c>
      <c r="BC67" s="151" t="n">
        <f aca="false">COUNTIF($K67:$AO67,"m")</f>
        <v>0</v>
      </c>
      <c r="BD67" s="151" t="n">
        <f aca="false">COUNTIF($K67:$AO67,"n")</f>
        <v>0</v>
      </c>
      <c r="BE67" s="151" t="n">
        <f aca="false">COUNTIF($K67:$AO67,"o")</f>
        <v>0</v>
      </c>
      <c r="BF67" s="151" t="str">
        <f aca="false">IF(AQ67&gt;0,($G67*AQ67*$F$14),"0")</f>
        <v>0</v>
      </c>
      <c r="BG67" s="151" t="str">
        <f aca="false">IF(AR67&gt;0,($G67*AR67*$F$15),"0")</f>
        <v>0</v>
      </c>
      <c r="BH67" s="151" t="str">
        <f aca="false">IF(AS67&gt;0,($G67*AS67*$F$16),"0")</f>
        <v>0</v>
      </c>
      <c r="BI67" s="151" t="str">
        <f aca="false">IF(AT67&gt;0,($G67*AT67*$F$17),"0")</f>
        <v>0</v>
      </c>
      <c r="BJ67" s="151" t="str">
        <f aca="false">IF(AU67&gt;0,($G67*AU67*$F$18),"0")</f>
        <v>0</v>
      </c>
      <c r="BK67" s="151" t="str">
        <f aca="false">IF(AV67&gt;0,($G67*AV67*$F$19),"0")</f>
        <v>0</v>
      </c>
      <c r="BL67" s="151" t="str">
        <f aca="false">IF(AW67&gt;0,($G67*AW67*$F$20),"0")</f>
        <v>0</v>
      </c>
      <c r="BM67" s="151" t="str">
        <f aca="false">IF(AX67&gt;0,($G67*AX67*$F$21),"0")</f>
        <v>0</v>
      </c>
      <c r="BN67" s="151" t="str">
        <f aca="false">IF(AY67&gt;0,($G67*AY67*$F$22),"0")</f>
        <v>0</v>
      </c>
      <c r="BO67" s="151" t="str">
        <f aca="false">IF(AZ67&gt;0,($G67*AZ67*$F$23),"0")</f>
        <v>0</v>
      </c>
      <c r="BP67" s="151" t="str">
        <f aca="false">IF(BA67&gt;0,($G67*BA67*$F$24),"0")</f>
        <v>0</v>
      </c>
      <c r="BQ67" s="151" t="str">
        <f aca="false">IF(BB67&gt;0,($G67*BB67*$F$25),"0")</f>
        <v>0</v>
      </c>
      <c r="BR67" s="151" t="str">
        <f aca="false">IF(BC67&gt;0,($G67*BC67*$F$26),"0")</f>
        <v>0</v>
      </c>
      <c r="BS67" s="151" t="str">
        <f aca="false">IF(BD67&gt;0,($G67*BD67*$F$27),"0")</f>
        <v>0</v>
      </c>
      <c r="BT67" s="151" t="str">
        <f aca="false">IF(BE67&gt;0,($G67*BE67*$F$28),"0")</f>
        <v>0</v>
      </c>
    </row>
    <row r="68" customFormat="false" ht="20.1" hidden="false" customHeight="true" outlineLevel="0" collapsed="false">
      <c r="A68" s="146"/>
      <c r="B68" s="109" t="s">
        <v>127</v>
      </c>
      <c r="C68" s="152" t="n">
        <v>0.565972222222222</v>
      </c>
      <c r="D68" s="152" t="s">
        <v>350</v>
      </c>
      <c r="E68" s="152" t="s">
        <v>351</v>
      </c>
      <c r="F68" s="155" t="n">
        <v>203</v>
      </c>
      <c r="G68" s="155" t="n">
        <f aca="false">$F68*'Campaign Total'!$F$45</f>
        <v>162.4</v>
      </c>
      <c r="H68" s="102" t="n">
        <f aca="false">SUM(AQ68:BE68)</f>
        <v>0</v>
      </c>
      <c r="I68" s="103" t="n">
        <f aca="false">SUM(BF68:BT68)</f>
        <v>0</v>
      </c>
      <c r="K68" s="104"/>
      <c r="L68" s="104"/>
      <c r="M68" s="112"/>
      <c r="N68" s="112"/>
      <c r="O68" s="104"/>
      <c r="P68" s="104"/>
      <c r="Q68" s="104"/>
      <c r="R68" s="104"/>
      <c r="S68" s="104"/>
      <c r="T68" s="112"/>
      <c r="U68" s="112"/>
      <c r="V68" s="104"/>
      <c r="W68" s="104"/>
      <c r="X68" s="104"/>
      <c r="Y68" s="104"/>
      <c r="Z68" s="104"/>
      <c r="AA68" s="112"/>
      <c r="AB68" s="112"/>
      <c r="AC68" s="104"/>
      <c r="AD68" s="104"/>
      <c r="AE68" s="104"/>
      <c r="AF68" s="104"/>
      <c r="AG68" s="104"/>
      <c r="AH68" s="112"/>
      <c r="AI68" s="112"/>
      <c r="AJ68" s="104"/>
      <c r="AK68" s="104"/>
      <c r="AL68" s="104"/>
      <c r="AM68" s="104"/>
      <c r="AN68" s="104"/>
      <c r="AO68" s="112"/>
      <c r="AP68" s="150"/>
      <c r="AQ68" s="151" t="n">
        <f aca="false">COUNTIF($K68:$AO68,"a")</f>
        <v>0</v>
      </c>
      <c r="AR68" s="151" t="n">
        <f aca="false">COUNTIF($K68:$AO68,"b")</f>
        <v>0</v>
      </c>
      <c r="AS68" s="151" t="n">
        <f aca="false">COUNTIF($K68:$AO68,"c")</f>
        <v>0</v>
      </c>
      <c r="AT68" s="151" t="n">
        <f aca="false">COUNTIF($K68:$AO68,"d")</f>
        <v>0</v>
      </c>
      <c r="AU68" s="151" t="n">
        <f aca="false">COUNTIF($K68:$AO68,"e")</f>
        <v>0</v>
      </c>
      <c r="AV68" s="151" t="n">
        <f aca="false">COUNTIF($K68:$AO68,"f")</f>
        <v>0</v>
      </c>
      <c r="AW68" s="151" t="n">
        <f aca="false">COUNTIF($K68:$AO68,"g")</f>
        <v>0</v>
      </c>
      <c r="AX68" s="151" t="n">
        <f aca="false">COUNTIF($K68:$AO68,"h")</f>
        <v>0</v>
      </c>
      <c r="AY68" s="151" t="n">
        <f aca="false">COUNTIF($K68:$AO68,"i")</f>
        <v>0</v>
      </c>
      <c r="AZ68" s="151" t="n">
        <f aca="false">COUNTIF($K68:$AO68,"j")</f>
        <v>0</v>
      </c>
      <c r="BA68" s="151" t="n">
        <f aca="false">COUNTIF($K68:$AO68,"k")</f>
        <v>0</v>
      </c>
      <c r="BB68" s="151" t="n">
        <f aca="false">COUNTIF($K68:$AO68,"l")</f>
        <v>0</v>
      </c>
      <c r="BC68" s="151" t="n">
        <f aca="false">COUNTIF($K68:$AO68,"m")</f>
        <v>0</v>
      </c>
      <c r="BD68" s="151" t="n">
        <f aca="false">COUNTIF($K68:$AO68,"n")</f>
        <v>0</v>
      </c>
      <c r="BE68" s="151" t="n">
        <f aca="false">COUNTIF($K68:$AO68,"o")</f>
        <v>0</v>
      </c>
      <c r="BF68" s="151" t="str">
        <f aca="false">IF(AQ68&gt;0,($G68*AQ68*$F$14),"0")</f>
        <v>0</v>
      </c>
      <c r="BG68" s="151" t="str">
        <f aca="false">IF(AR68&gt;0,($G68*AR68*$F$15),"0")</f>
        <v>0</v>
      </c>
      <c r="BH68" s="151" t="str">
        <f aca="false">IF(AS68&gt;0,($G68*AS68*$F$16),"0")</f>
        <v>0</v>
      </c>
      <c r="BI68" s="151" t="str">
        <f aca="false">IF(AT68&gt;0,($G68*AT68*$F$17),"0")</f>
        <v>0</v>
      </c>
      <c r="BJ68" s="151" t="str">
        <f aca="false">IF(AU68&gt;0,($G68*AU68*$F$18),"0")</f>
        <v>0</v>
      </c>
      <c r="BK68" s="151" t="str">
        <f aca="false">IF(AV68&gt;0,($G68*AV68*$F$19),"0")</f>
        <v>0</v>
      </c>
      <c r="BL68" s="151" t="str">
        <f aca="false">IF(AW68&gt;0,($G68*AW68*$F$20),"0")</f>
        <v>0</v>
      </c>
      <c r="BM68" s="151" t="str">
        <f aca="false">IF(AX68&gt;0,($G68*AX68*$F$21),"0")</f>
        <v>0</v>
      </c>
      <c r="BN68" s="151" t="str">
        <f aca="false">IF(AY68&gt;0,($G68*AY68*$F$22),"0")</f>
        <v>0</v>
      </c>
      <c r="BO68" s="151" t="str">
        <f aca="false">IF(AZ68&gt;0,($G68*AZ68*$F$23),"0")</f>
        <v>0</v>
      </c>
      <c r="BP68" s="151" t="str">
        <f aca="false">IF(BA68&gt;0,($G68*BA68*$F$24),"0")</f>
        <v>0</v>
      </c>
      <c r="BQ68" s="151" t="str">
        <f aca="false">IF(BB68&gt;0,($G68*BB68*$F$25),"0")</f>
        <v>0</v>
      </c>
      <c r="BR68" s="151" t="str">
        <f aca="false">IF(BC68&gt;0,($G68*BC68*$F$26),"0")</f>
        <v>0</v>
      </c>
      <c r="BS68" s="151" t="str">
        <f aca="false">IF(BD68&gt;0,($G68*BD68*$F$27),"0")</f>
        <v>0</v>
      </c>
      <c r="BT68" s="151" t="str">
        <f aca="false">IF(BE68&gt;0,($G68*BE68*$F$28),"0")</f>
        <v>0</v>
      </c>
    </row>
    <row r="69" customFormat="false" ht="20.1" hidden="false" customHeight="true" outlineLevel="0" collapsed="false">
      <c r="A69" s="156"/>
      <c r="B69" s="99" t="s">
        <v>125</v>
      </c>
      <c r="C69" s="147" t="n">
        <v>0.569444444444444</v>
      </c>
      <c r="D69" s="147" t="s">
        <v>349</v>
      </c>
      <c r="E69" s="147"/>
      <c r="F69" s="149"/>
      <c r="G69" s="149"/>
      <c r="H69" s="102"/>
      <c r="I69" s="103"/>
      <c r="K69" s="104"/>
      <c r="L69" s="104"/>
      <c r="M69" s="105"/>
      <c r="N69" s="105"/>
      <c r="O69" s="104"/>
      <c r="P69" s="104"/>
      <c r="Q69" s="104"/>
      <c r="R69" s="104"/>
      <c r="S69" s="104"/>
      <c r="T69" s="105"/>
      <c r="U69" s="105"/>
      <c r="V69" s="104"/>
      <c r="W69" s="104"/>
      <c r="X69" s="104"/>
      <c r="Y69" s="104"/>
      <c r="Z69" s="104"/>
      <c r="AA69" s="105"/>
      <c r="AB69" s="105"/>
      <c r="AC69" s="104"/>
      <c r="AD69" s="104"/>
      <c r="AE69" s="104"/>
      <c r="AF69" s="104"/>
      <c r="AG69" s="104"/>
      <c r="AH69" s="105"/>
      <c r="AI69" s="105"/>
      <c r="AJ69" s="104"/>
      <c r="AK69" s="104"/>
      <c r="AL69" s="104"/>
      <c r="AM69" s="104"/>
      <c r="AN69" s="104"/>
      <c r="AO69" s="105"/>
      <c r="AP69" s="150"/>
      <c r="AQ69" s="151" t="n">
        <f aca="false">COUNTIF($K69:$AO69,"a")</f>
        <v>0</v>
      </c>
      <c r="AR69" s="151" t="n">
        <f aca="false">COUNTIF($K69:$AO69,"b")</f>
        <v>0</v>
      </c>
      <c r="AS69" s="151" t="n">
        <f aca="false">COUNTIF($K69:$AO69,"c")</f>
        <v>0</v>
      </c>
      <c r="AT69" s="151" t="n">
        <f aca="false">COUNTIF($K69:$AO69,"d")</f>
        <v>0</v>
      </c>
      <c r="AU69" s="151" t="n">
        <f aca="false">COUNTIF($K69:$AO69,"e")</f>
        <v>0</v>
      </c>
      <c r="AV69" s="151" t="n">
        <f aca="false">COUNTIF($K69:$AO69,"f")</f>
        <v>0</v>
      </c>
      <c r="AW69" s="151" t="n">
        <f aca="false">COUNTIF($K69:$AO69,"g")</f>
        <v>0</v>
      </c>
      <c r="AX69" s="151" t="n">
        <f aca="false">COUNTIF($K69:$AO69,"h")</f>
        <v>0</v>
      </c>
      <c r="AY69" s="151" t="n">
        <f aca="false">COUNTIF($K69:$AO69,"i")</f>
        <v>0</v>
      </c>
      <c r="AZ69" s="151" t="n">
        <f aca="false">COUNTIF($K69:$AO69,"j")</f>
        <v>0</v>
      </c>
      <c r="BA69" s="151" t="n">
        <f aca="false">COUNTIF($K69:$AO69,"k")</f>
        <v>0</v>
      </c>
      <c r="BB69" s="151" t="n">
        <f aca="false">COUNTIF($K69:$AO69,"l")</f>
        <v>0</v>
      </c>
      <c r="BC69" s="151" t="n">
        <f aca="false">COUNTIF($K69:$AO69,"m")</f>
        <v>0</v>
      </c>
      <c r="BD69" s="151" t="n">
        <f aca="false">COUNTIF($K69:$AO69,"n")</f>
        <v>0</v>
      </c>
      <c r="BE69" s="151" t="n">
        <f aca="false">COUNTIF($K69:$AO69,"o")</f>
        <v>0</v>
      </c>
      <c r="BF69" s="151" t="str">
        <f aca="false">IF(AQ69&gt;0,($G69*AQ69*$F$14),"0")</f>
        <v>0</v>
      </c>
      <c r="BG69" s="151" t="str">
        <f aca="false">IF(AR69&gt;0,($G69*AR69*$F$15),"0")</f>
        <v>0</v>
      </c>
      <c r="BH69" s="151" t="str">
        <f aca="false">IF(AS69&gt;0,($G69*AS69*$F$16),"0")</f>
        <v>0</v>
      </c>
      <c r="BI69" s="151" t="str">
        <f aca="false">IF(AT69&gt;0,($G69*AT69*$F$17),"0")</f>
        <v>0</v>
      </c>
      <c r="BJ69" s="151" t="str">
        <f aca="false">IF(AU69&gt;0,($G69*AU69*$F$18),"0")</f>
        <v>0</v>
      </c>
      <c r="BK69" s="151" t="str">
        <f aca="false">IF(AV69&gt;0,($G69*AV69*$F$19),"0")</f>
        <v>0</v>
      </c>
      <c r="BL69" s="151" t="str">
        <f aca="false">IF(AW69&gt;0,($G69*AW69*$F$20),"0")</f>
        <v>0</v>
      </c>
      <c r="BM69" s="151" t="str">
        <f aca="false">IF(AX69&gt;0,($G69*AX69*$F$21),"0")</f>
        <v>0</v>
      </c>
      <c r="BN69" s="151" t="str">
        <f aca="false">IF(AY69&gt;0,($G69*AY69*$F$22),"0")</f>
        <v>0</v>
      </c>
      <c r="BO69" s="151" t="str">
        <f aca="false">IF(AZ69&gt;0,($G69*AZ69*$F$23),"0")</f>
        <v>0</v>
      </c>
      <c r="BP69" s="151" t="str">
        <f aca="false">IF(BA69&gt;0,($G69*BA69*$F$24),"0")</f>
        <v>0</v>
      </c>
      <c r="BQ69" s="151" t="str">
        <f aca="false">IF(BB69&gt;0,($G69*BB69*$F$25),"0")</f>
        <v>0</v>
      </c>
      <c r="BR69" s="151" t="str">
        <f aca="false">IF(BC69&gt;0,($G69*BC69*$F$26),"0")</f>
        <v>0</v>
      </c>
      <c r="BS69" s="151" t="str">
        <f aca="false">IF(BD69&gt;0,($G69*BD69*$F$27),"0")</f>
        <v>0</v>
      </c>
      <c r="BT69" s="151" t="str">
        <f aca="false">IF(BE69&gt;0,($G69*BE69*$F$28),"0")</f>
        <v>0</v>
      </c>
    </row>
    <row r="70" customFormat="false" ht="20.1" hidden="false" customHeight="true" outlineLevel="0" collapsed="false">
      <c r="A70" s="146"/>
      <c r="B70" s="109" t="s">
        <v>127</v>
      </c>
      <c r="C70" s="152" t="n">
        <v>0.579861111111111</v>
      </c>
      <c r="D70" s="152" t="s">
        <v>352</v>
      </c>
      <c r="E70" s="152" t="s">
        <v>353</v>
      </c>
      <c r="F70" s="155" t="n">
        <v>203</v>
      </c>
      <c r="G70" s="155" t="n">
        <f aca="false">$F70*'Campaign Total'!$F$45</f>
        <v>162.4</v>
      </c>
      <c r="H70" s="102" t="n">
        <f aca="false">SUM(AQ70:BE70)</f>
        <v>0</v>
      </c>
      <c r="I70" s="103" t="n">
        <f aca="false">SUM(BF70:BT70)</f>
        <v>0</v>
      </c>
      <c r="K70" s="104"/>
      <c r="L70" s="104"/>
      <c r="M70" s="112"/>
      <c r="N70" s="112"/>
      <c r="O70" s="104"/>
      <c r="P70" s="104"/>
      <c r="Q70" s="104"/>
      <c r="R70" s="104"/>
      <c r="S70" s="104"/>
      <c r="T70" s="112"/>
      <c r="U70" s="112"/>
      <c r="V70" s="104"/>
      <c r="W70" s="104"/>
      <c r="X70" s="104"/>
      <c r="Y70" s="104"/>
      <c r="Z70" s="104"/>
      <c r="AA70" s="112"/>
      <c r="AB70" s="112"/>
      <c r="AC70" s="104"/>
      <c r="AD70" s="104"/>
      <c r="AE70" s="104"/>
      <c r="AF70" s="104"/>
      <c r="AG70" s="104"/>
      <c r="AH70" s="112"/>
      <c r="AI70" s="112"/>
      <c r="AJ70" s="104"/>
      <c r="AK70" s="104"/>
      <c r="AL70" s="104"/>
      <c r="AM70" s="104"/>
      <c r="AN70" s="104"/>
      <c r="AO70" s="112"/>
      <c r="AP70" s="150"/>
      <c r="AQ70" s="151" t="n">
        <f aca="false">COUNTIF($K70:$AO70,"a")</f>
        <v>0</v>
      </c>
      <c r="AR70" s="151" t="n">
        <f aca="false">COUNTIF($K70:$AO70,"b")</f>
        <v>0</v>
      </c>
      <c r="AS70" s="151" t="n">
        <f aca="false">COUNTIF($K70:$AO70,"c")</f>
        <v>0</v>
      </c>
      <c r="AT70" s="151" t="n">
        <f aca="false">COUNTIF($K70:$AO70,"d")</f>
        <v>0</v>
      </c>
      <c r="AU70" s="151" t="n">
        <f aca="false">COUNTIF($K70:$AO70,"e")</f>
        <v>0</v>
      </c>
      <c r="AV70" s="151" t="n">
        <f aca="false">COUNTIF($K70:$AO70,"f")</f>
        <v>0</v>
      </c>
      <c r="AW70" s="151" t="n">
        <f aca="false">COUNTIF($K70:$AO70,"g")</f>
        <v>0</v>
      </c>
      <c r="AX70" s="151" t="n">
        <f aca="false">COUNTIF($K70:$AO70,"h")</f>
        <v>0</v>
      </c>
      <c r="AY70" s="151" t="n">
        <f aca="false">COUNTIF($K70:$AO70,"i")</f>
        <v>0</v>
      </c>
      <c r="AZ70" s="151" t="n">
        <f aca="false">COUNTIF($K70:$AO70,"j")</f>
        <v>0</v>
      </c>
      <c r="BA70" s="151" t="n">
        <f aca="false">COUNTIF($K70:$AO70,"k")</f>
        <v>0</v>
      </c>
      <c r="BB70" s="151" t="n">
        <f aca="false">COUNTIF($K70:$AO70,"l")</f>
        <v>0</v>
      </c>
      <c r="BC70" s="151" t="n">
        <f aca="false">COUNTIF($K70:$AO70,"m")</f>
        <v>0</v>
      </c>
      <c r="BD70" s="151" t="n">
        <f aca="false">COUNTIF($K70:$AO70,"n")</f>
        <v>0</v>
      </c>
      <c r="BE70" s="151" t="n">
        <f aca="false">COUNTIF($K70:$AO70,"o")</f>
        <v>0</v>
      </c>
      <c r="BF70" s="151" t="str">
        <f aca="false">IF(AQ70&gt;0,($G70*AQ70*$F$14),"0")</f>
        <v>0</v>
      </c>
      <c r="BG70" s="151" t="str">
        <f aca="false">IF(AR70&gt;0,($G70*AR70*$F$15),"0")</f>
        <v>0</v>
      </c>
      <c r="BH70" s="151" t="str">
        <f aca="false">IF(AS70&gt;0,($G70*AS70*$F$16),"0")</f>
        <v>0</v>
      </c>
      <c r="BI70" s="151" t="str">
        <f aca="false">IF(AT70&gt;0,($G70*AT70*$F$17),"0")</f>
        <v>0</v>
      </c>
      <c r="BJ70" s="151" t="str">
        <f aca="false">IF(AU70&gt;0,($G70*AU70*$F$18),"0")</f>
        <v>0</v>
      </c>
      <c r="BK70" s="151" t="str">
        <f aca="false">IF(AV70&gt;0,($G70*AV70*$F$19),"0")</f>
        <v>0</v>
      </c>
      <c r="BL70" s="151" t="str">
        <f aca="false">IF(AW70&gt;0,($G70*AW70*$F$20),"0")</f>
        <v>0</v>
      </c>
      <c r="BM70" s="151" t="str">
        <f aca="false">IF(AX70&gt;0,($G70*AX70*$F$21),"0")</f>
        <v>0</v>
      </c>
      <c r="BN70" s="151" t="str">
        <f aca="false">IF(AY70&gt;0,($G70*AY70*$F$22),"0")</f>
        <v>0</v>
      </c>
      <c r="BO70" s="151" t="str">
        <f aca="false">IF(AZ70&gt;0,($G70*AZ70*$F$23),"0")</f>
        <v>0</v>
      </c>
      <c r="BP70" s="151" t="str">
        <f aca="false">IF(BA70&gt;0,($G70*BA70*$F$24),"0")</f>
        <v>0</v>
      </c>
      <c r="BQ70" s="151" t="str">
        <f aca="false">IF(BB70&gt;0,($G70*BB70*$F$25),"0")</f>
        <v>0</v>
      </c>
      <c r="BR70" s="151" t="str">
        <f aca="false">IF(BC70&gt;0,($G70*BC70*$F$26),"0")</f>
        <v>0</v>
      </c>
      <c r="BS70" s="151" t="str">
        <f aca="false">IF(BD70&gt;0,($G70*BD70*$F$27),"0")</f>
        <v>0</v>
      </c>
      <c r="BT70" s="151" t="str">
        <f aca="false">IF(BE70&gt;0,($G70*BE70*$F$28),"0")</f>
        <v>0</v>
      </c>
    </row>
    <row r="71" customFormat="false" ht="20.1" hidden="false" customHeight="true" outlineLevel="0" collapsed="false">
      <c r="A71" s="156"/>
      <c r="B71" s="99" t="s">
        <v>125</v>
      </c>
      <c r="C71" s="147" t="n">
        <v>0.583333333333333</v>
      </c>
      <c r="D71" s="147" t="s">
        <v>349</v>
      </c>
      <c r="E71" s="147"/>
      <c r="F71" s="149"/>
      <c r="G71" s="149"/>
      <c r="H71" s="102"/>
      <c r="I71" s="103"/>
      <c r="K71" s="104"/>
      <c r="L71" s="104"/>
      <c r="M71" s="105"/>
      <c r="N71" s="105"/>
      <c r="O71" s="104"/>
      <c r="P71" s="104"/>
      <c r="Q71" s="104"/>
      <c r="R71" s="104"/>
      <c r="S71" s="104"/>
      <c r="T71" s="105"/>
      <c r="U71" s="105"/>
      <c r="V71" s="104"/>
      <c r="W71" s="104"/>
      <c r="X71" s="104"/>
      <c r="Y71" s="104"/>
      <c r="Z71" s="104"/>
      <c r="AA71" s="105"/>
      <c r="AB71" s="105"/>
      <c r="AC71" s="104"/>
      <c r="AD71" s="104"/>
      <c r="AE71" s="104"/>
      <c r="AF71" s="104"/>
      <c r="AG71" s="104"/>
      <c r="AH71" s="105"/>
      <c r="AI71" s="105"/>
      <c r="AJ71" s="104"/>
      <c r="AK71" s="104"/>
      <c r="AL71" s="104"/>
      <c r="AM71" s="104"/>
      <c r="AN71" s="104"/>
      <c r="AO71" s="105"/>
      <c r="AP71" s="150"/>
      <c r="AQ71" s="151" t="n">
        <f aca="false">COUNTIF($K71:$AO71,"a")</f>
        <v>0</v>
      </c>
      <c r="AR71" s="151" t="n">
        <f aca="false">COUNTIF($K71:$AO71,"b")</f>
        <v>0</v>
      </c>
      <c r="AS71" s="151" t="n">
        <f aca="false">COUNTIF($K71:$AO71,"c")</f>
        <v>0</v>
      </c>
      <c r="AT71" s="151" t="n">
        <f aca="false">COUNTIF($K71:$AO71,"d")</f>
        <v>0</v>
      </c>
      <c r="AU71" s="151" t="n">
        <f aca="false">COUNTIF($K71:$AO71,"e")</f>
        <v>0</v>
      </c>
      <c r="AV71" s="151" t="n">
        <f aca="false">COUNTIF($K71:$AO71,"f")</f>
        <v>0</v>
      </c>
      <c r="AW71" s="151" t="n">
        <f aca="false">COUNTIF($K71:$AO71,"g")</f>
        <v>0</v>
      </c>
      <c r="AX71" s="151" t="n">
        <f aca="false">COUNTIF($K71:$AO71,"h")</f>
        <v>0</v>
      </c>
      <c r="AY71" s="151" t="n">
        <f aca="false">COUNTIF($K71:$AO71,"i")</f>
        <v>0</v>
      </c>
      <c r="AZ71" s="151" t="n">
        <f aca="false">COUNTIF($K71:$AO71,"j")</f>
        <v>0</v>
      </c>
      <c r="BA71" s="151" t="n">
        <f aca="false">COUNTIF($K71:$AO71,"k")</f>
        <v>0</v>
      </c>
      <c r="BB71" s="151" t="n">
        <f aca="false">COUNTIF($K71:$AO71,"l")</f>
        <v>0</v>
      </c>
      <c r="BC71" s="151" t="n">
        <f aca="false">COUNTIF($K71:$AO71,"m")</f>
        <v>0</v>
      </c>
      <c r="BD71" s="151" t="n">
        <f aca="false">COUNTIF($K71:$AO71,"n")</f>
        <v>0</v>
      </c>
      <c r="BE71" s="151" t="n">
        <f aca="false">COUNTIF($K71:$AO71,"o")</f>
        <v>0</v>
      </c>
      <c r="BF71" s="151" t="str">
        <f aca="false">IF(AQ71&gt;0,($G71*AQ71*$F$14),"0")</f>
        <v>0</v>
      </c>
      <c r="BG71" s="151" t="str">
        <f aca="false">IF(AR71&gt;0,($G71*AR71*$F$15),"0")</f>
        <v>0</v>
      </c>
      <c r="BH71" s="151" t="str">
        <f aca="false">IF(AS71&gt;0,($G71*AS71*$F$16),"0")</f>
        <v>0</v>
      </c>
      <c r="BI71" s="151" t="str">
        <f aca="false">IF(AT71&gt;0,($G71*AT71*$F$17),"0")</f>
        <v>0</v>
      </c>
      <c r="BJ71" s="151" t="str">
        <f aca="false">IF(AU71&gt;0,($G71*AU71*$F$18),"0")</f>
        <v>0</v>
      </c>
      <c r="BK71" s="151" t="str">
        <f aca="false">IF(AV71&gt;0,($G71*AV71*$F$19),"0")</f>
        <v>0</v>
      </c>
      <c r="BL71" s="151" t="str">
        <f aca="false">IF(AW71&gt;0,($G71*AW71*$F$20),"0")</f>
        <v>0</v>
      </c>
      <c r="BM71" s="151" t="str">
        <f aca="false">IF(AX71&gt;0,($G71*AX71*$F$21),"0")</f>
        <v>0</v>
      </c>
      <c r="BN71" s="151" t="str">
        <f aca="false">IF(AY71&gt;0,($G71*AY71*$F$22),"0")</f>
        <v>0</v>
      </c>
      <c r="BO71" s="151" t="str">
        <f aca="false">IF(AZ71&gt;0,($G71*AZ71*$F$23),"0")</f>
        <v>0</v>
      </c>
      <c r="BP71" s="151" t="str">
        <f aca="false">IF(BA71&gt;0,($G71*BA71*$F$24),"0")</f>
        <v>0</v>
      </c>
      <c r="BQ71" s="151" t="str">
        <f aca="false">IF(BB71&gt;0,($G71*BB71*$F$25),"0")</f>
        <v>0</v>
      </c>
      <c r="BR71" s="151" t="str">
        <f aca="false">IF(BC71&gt;0,($G71*BC71*$F$26),"0")</f>
        <v>0</v>
      </c>
      <c r="BS71" s="151" t="str">
        <f aca="false">IF(BD71&gt;0,($G71*BD71*$F$27),"0")</f>
        <v>0</v>
      </c>
      <c r="BT71" s="151" t="str">
        <f aca="false">IF(BE71&gt;0,($G71*BE71*$F$28),"0")</f>
        <v>0</v>
      </c>
    </row>
    <row r="72" customFormat="false" ht="20.1" hidden="false" customHeight="true" outlineLevel="0" collapsed="false">
      <c r="A72" s="156"/>
      <c r="B72" s="99" t="s">
        <v>125</v>
      </c>
      <c r="C72" s="147" t="n">
        <v>0.59375</v>
      </c>
      <c r="D72" s="147" t="s">
        <v>354</v>
      </c>
      <c r="E72" s="147" t="s">
        <v>355</v>
      </c>
      <c r="F72" s="149"/>
      <c r="G72" s="149"/>
      <c r="H72" s="102"/>
      <c r="I72" s="103"/>
      <c r="K72" s="104"/>
      <c r="L72" s="104"/>
      <c r="M72" s="105"/>
      <c r="N72" s="105"/>
      <c r="O72" s="104"/>
      <c r="P72" s="104"/>
      <c r="Q72" s="104"/>
      <c r="R72" s="104"/>
      <c r="S72" s="104"/>
      <c r="T72" s="105"/>
      <c r="U72" s="105"/>
      <c r="V72" s="104"/>
      <c r="W72" s="104"/>
      <c r="X72" s="104"/>
      <c r="Y72" s="104"/>
      <c r="Z72" s="104"/>
      <c r="AA72" s="105"/>
      <c r="AB72" s="105"/>
      <c r="AC72" s="104"/>
      <c r="AD72" s="104"/>
      <c r="AE72" s="104"/>
      <c r="AF72" s="104"/>
      <c r="AG72" s="104"/>
      <c r="AH72" s="105"/>
      <c r="AI72" s="105"/>
      <c r="AJ72" s="104"/>
      <c r="AK72" s="104"/>
      <c r="AL72" s="104"/>
      <c r="AM72" s="104"/>
      <c r="AN72" s="104"/>
      <c r="AO72" s="105"/>
      <c r="AP72" s="150"/>
      <c r="AQ72" s="151" t="n">
        <f aca="false">COUNTIF($K72:$AO72,"a")</f>
        <v>0</v>
      </c>
      <c r="AR72" s="151" t="n">
        <f aca="false">COUNTIF($K72:$AO72,"b")</f>
        <v>0</v>
      </c>
      <c r="AS72" s="151" t="n">
        <f aca="false">COUNTIF($K72:$AO72,"c")</f>
        <v>0</v>
      </c>
      <c r="AT72" s="151" t="n">
        <f aca="false">COUNTIF($K72:$AO72,"d")</f>
        <v>0</v>
      </c>
      <c r="AU72" s="151" t="n">
        <f aca="false">COUNTIF($K72:$AO72,"e")</f>
        <v>0</v>
      </c>
      <c r="AV72" s="151" t="n">
        <f aca="false">COUNTIF($K72:$AO72,"f")</f>
        <v>0</v>
      </c>
      <c r="AW72" s="151" t="n">
        <f aca="false">COUNTIF($K72:$AO72,"g")</f>
        <v>0</v>
      </c>
      <c r="AX72" s="151" t="n">
        <f aca="false">COUNTIF($K72:$AO72,"h")</f>
        <v>0</v>
      </c>
      <c r="AY72" s="151" t="n">
        <f aca="false">COUNTIF($K72:$AO72,"i")</f>
        <v>0</v>
      </c>
      <c r="AZ72" s="151" t="n">
        <f aca="false">COUNTIF($K72:$AO72,"j")</f>
        <v>0</v>
      </c>
      <c r="BA72" s="151" t="n">
        <f aca="false">COUNTIF($K72:$AO72,"k")</f>
        <v>0</v>
      </c>
      <c r="BB72" s="151" t="n">
        <f aca="false">COUNTIF($K72:$AO72,"l")</f>
        <v>0</v>
      </c>
      <c r="BC72" s="151" t="n">
        <f aca="false">COUNTIF($K72:$AO72,"m")</f>
        <v>0</v>
      </c>
      <c r="BD72" s="151" t="n">
        <f aca="false">COUNTIF($K72:$AO72,"n")</f>
        <v>0</v>
      </c>
      <c r="BE72" s="151" t="n">
        <f aca="false">COUNTIF($K72:$AO72,"o")</f>
        <v>0</v>
      </c>
      <c r="BF72" s="151" t="str">
        <f aca="false">IF(AQ72&gt;0,($G72*AQ72*$F$14),"0")</f>
        <v>0</v>
      </c>
      <c r="BG72" s="151" t="str">
        <f aca="false">IF(AR72&gt;0,($G72*AR72*$F$15),"0")</f>
        <v>0</v>
      </c>
      <c r="BH72" s="151" t="str">
        <f aca="false">IF(AS72&gt;0,($G72*AS72*$F$16),"0")</f>
        <v>0</v>
      </c>
      <c r="BI72" s="151" t="str">
        <f aca="false">IF(AT72&gt;0,($G72*AT72*$F$17),"0")</f>
        <v>0</v>
      </c>
      <c r="BJ72" s="151" t="str">
        <f aca="false">IF(AU72&gt;0,($G72*AU72*$F$18),"0")</f>
        <v>0</v>
      </c>
      <c r="BK72" s="151" t="str">
        <f aca="false">IF(AV72&gt;0,($G72*AV72*$F$19),"0")</f>
        <v>0</v>
      </c>
      <c r="BL72" s="151" t="str">
        <f aca="false">IF(AW72&gt;0,($G72*AW72*$F$20),"0")</f>
        <v>0</v>
      </c>
      <c r="BM72" s="151" t="str">
        <f aca="false">IF(AX72&gt;0,($G72*AX72*$F$21),"0")</f>
        <v>0</v>
      </c>
      <c r="BN72" s="151" t="str">
        <f aca="false">IF(AY72&gt;0,($G72*AY72*$F$22),"0")</f>
        <v>0</v>
      </c>
      <c r="BO72" s="151" t="str">
        <f aca="false">IF(AZ72&gt;0,($G72*AZ72*$F$23),"0")</f>
        <v>0</v>
      </c>
      <c r="BP72" s="151" t="str">
        <f aca="false">IF(BA72&gt;0,($G72*BA72*$F$24),"0")</f>
        <v>0</v>
      </c>
      <c r="BQ72" s="151" t="str">
        <f aca="false">IF(BB72&gt;0,($G72*BB72*$F$25),"0")</f>
        <v>0</v>
      </c>
      <c r="BR72" s="151" t="str">
        <f aca="false">IF(BC72&gt;0,($G72*BC72*$F$26),"0")</f>
        <v>0</v>
      </c>
      <c r="BS72" s="151" t="str">
        <f aca="false">IF(BD72&gt;0,($G72*BD72*$F$27),"0")</f>
        <v>0</v>
      </c>
      <c r="BT72" s="151" t="str">
        <f aca="false">IF(BE72&gt;0,($G72*BE72*$F$28),"0")</f>
        <v>0</v>
      </c>
    </row>
    <row r="73" customFormat="false" ht="20.1" hidden="false" customHeight="true" outlineLevel="0" collapsed="false">
      <c r="A73" s="156"/>
      <c r="B73" s="109" t="s">
        <v>127</v>
      </c>
      <c r="C73" s="152" t="n">
        <v>0.607638888888889</v>
      </c>
      <c r="D73" s="152" t="s">
        <v>356</v>
      </c>
      <c r="E73" s="152" t="s">
        <v>357</v>
      </c>
      <c r="F73" s="155" t="n">
        <v>132</v>
      </c>
      <c r="G73" s="155" t="n">
        <f aca="false">$F73*'Campaign Total'!$F$45</f>
        <v>105.6</v>
      </c>
      <c r="H73" s="102" t="n">
        <f aca="false">SUM(AQ73:BE73)</f>
        <v>0</v>
      </c>
      <c r="I73" s="103" t="n">
        <f aca="false">SUM(BF73:BT73)</f>
        <v>0</v>
      </c>
      <c r="K73" s="104"/>
      <c r="L73" s="104"/>
      <c r="M73" s="112"/>
      <c r="N73" s="112"/>
      <c r="O73" s="104"/>
      <c r="P73" s="104"/>
      <c r="Q73" s="104"/>
      <c r="R73" s="104"/>
      <c r="S73" s="104"/>
      <c r="T73" s="112"/>
      <c r="U73" s="112"/>
      <c r="V73" s="104"/>
      <c r="W73" s="104"/>
      <c r="X73" s="104"/>
      <c r="Y73" s="104"/>
      <c r="Z73" s="104"/>
      <c r="AA73" s="112"/>
      <c r="AB73" s="112"/>
      <c r="AC73" s="104"/>
      <c r="AD73" s="104"/>
      <c r="AE73" s="104"/>
      <c r="AF73" s="104"/>
      <c r="AG73" s="104"/>
      <c r="AH73" s="112"/>
      <c r="AI73" s="112"/>
      <c r="AJ73" s="104"/>
      <c r="AK73" s="104"/>
      <c r="AL73" s="104"/>
      <c r="AM73" s="104"/>
      <c r="AN73" s="104"/>
      <c r="AO73" s="112"/>
      <c r="AP73" s="150"/>
      <c r="AQ73" s="151" t="n">
        <f aca="false">COUNTIF($K73:$AO73,"a")</f>
        <v>0</v>
      </c>
      <c r="AR73" s="151" t="n">
        <f aca="false">COUNTIF($K73:$AO73,"b")</f>
        <v>0</v>
      </c>
      <c r="AS73" s="151" t="n">
        <f aca="false">COUNTIF($K73:$AO73,"c")</f>
        <v>0</v>
      </c>
      <c r="AT73" s="151" t="n">
        <f aca="false">COUNTIF($K73:$AO73,"d")</f>
        <v>0</v>
      </c>
      <c r="AU73" s="151" t="n">
        <f aca="false">COUNTIF($K73:$AO73,"e")</f>
        <v>0</v>
      </c>
      <c r="AV73" s="151" t="n">
        <f aca="false">COUNTIF($K73:$AO73,"f")</f>
        <v>0</v>
      </c>
      <c r="AW73" s="151" t="n">
        <f aca="false">COUNTIF($K73:$AO73,"g")</f>
        <v>0</v>
      </c>
      <c r="AX73" s="151" t="n">
        <f aca="false">COUNTIF($K73:$AO73,"h")</f>
        <v>0</v>
      </c>
      <c r="AY73" s="151" t="n">
        <f aca="false">COUNTIF($K73:$AO73,"i")</f>
        <v>0</v>
      </c>
      <c r="AZ73" s="151" t="n">
        <f aca="false">COUNTIF($K73:$AO73,"j")</f>
        <v>0</v>
      </c>
      <c r="BA73" s="151" t="n">
        <f aca="false">COUNTIF($K73:$AO73,"k")</f>
        <v>0</v>
      </c>
      <c r="BB73" s="151" t="n">
        <f aca="false">COUNTIF($K73:$AO73,"l")</f>
        <v>0</v>
      </c>
      <c r="BC73" s="151" t="n">
        <f aca="false">COUNTIF($K73:$AO73,"m")</f>
        <v>0</v>
      </c>
      <c r="BD73" s="151" t="n">
        <f aca="false">COUNTIF($K73:$AO73,"n")</f>
        <v>0</v>
      </c>
      <c r="BE73" s="151" t="n">
        <f aca="false">COUNTIF($K73:$AO73,"o")</f>
        <v>0</v>
      </c>
      <c r="BF73" s="151" t="str">
        <f aca="false">IF(AQ73&gt;0,($G73*AQ73*$F$14),"0")</f>
        <v>0</v>
      </c>
      <c r="BG73" s="151" t="str">
        <f aca="false">IF(AR73&gt;0,($G73*AR73*$F$15),"0")</f>
        <v>0</v>
      </c>
      <c r="BH73" s="151" t="str">
        <f aca="false">IF(AS73&gt;0,($G73*AS73*$F$16),"0")</f>
        <v>0</v>
      </c>
      <c r="BI73" s="151" t="str">
        <f aca="false">IF(AT73&gt;0,($G73*AT73*$F$17),"0")</f>
        <v>0</v>
      </c>
      <c r="BJ73" s="151" t="str">
        <f aca="false">IF(AU73&gt;0,($G73*AU73*$F$18),"0")</f>
        <v>0</v>
      </c>
      <c r="BK73" s="151" t="str">
        <f aca="false">IF(AV73&gt;0,($G73*AV73*$F$19),"0")</f>
        <v>0</v>
      </c>
      <c r="BL73" s="151" t="str">
        <f aca="false">IF(AW73&gt;0,($G73*AW73*$F$20),"0")</f>
        <v>0</v>
      </c>
      <c r="BM73" s="151" t="str">
        <f aca="false">IF(AX73&gt;0,($G73*AX73*$F$21),"0")</f>
        <v>0</v>
      </c>
      <c r="BN73" s="151" t="str">
        <f aca="false">IF(AY73&gt;0,($G73*AY73*$F$22),"0")</f>
        <v>0</v>
      </c>
      <c r="BO73" s="151" t="str">
        <f aca="false">IF(AZ73&gt;0,($G73*AZ73*$F$23),"0")</f>
        <v>0</v>
      </c>
      <c r="BP73" s="151" t="str">
        <f aca="false">IF(BA73&gt;0,($G73*BA73*$F$24),"0")</f>
        <v>0</v>
      </c>
      <c r="BQ73" s="151" t="str">
        <f aca="false">IF(BB73&gt;0,($G73*BB73*$F$25),"0")</f>
        <v>0</v>
      </c>
      <c r="BR73" s="151" t="str">
        <f aca="false">IF(BC73&gt;0,($G73*BC73*$F$26),"0")</f>
        <v>0</v>
      </c>
      <c r="BS73" s="151" t="str">
        <f aca="false">IF(BD73&gt;0,($G73*BD73*$F$27),"0")</f>
        <v>0</v>
      </c>
      <c r="BT73" s="151" t="str">
        <f aca="false">IF(BE73&gt;0,($G73*BE73*$F$28),"0")</f>
        <v>0</v>
      </c>
    </row>
    <row r="74" customFormat="false" ht="20.1" hidden="false" customHeight="true" outlineLevel="0" collapsed="false">
      <c r="A74" s="156"/>
      <c r="B74" s="99" t="s">
        <v>125</v>
      </c>
      <c r="C74" s="147" t="n">
        <v>0.611111111111111</v>
      </c>
      <c r="D74" s="147" t="s">
        <v>354</v>
      </c>
      <c r="E74" s="147" t="s">
        <v>355</v>
      </c>
      <c r="F74" s="149"/>
      <c r="G74" s="149"/>
      <c r="H74" s="102"/>
      <c r="I74" s="103"/>
      <c r="K74" s="104"/>
      <c r="L74" s="104"/>
      <c r="M74" s="105"/>
      <c r="N74" s="105"/>
      <c r="O74" s="104"/>
      <c r="P74" s="104"/>
      <c r="Q74" s="104"/>
      <c r="R74" s="104"/>
      <c r="S74" s="104"/>
      <c r="T74" s="105"/>
      <c r="U74" s="105"/>
      <c r="V74" s="104"/>
      <c r="W74" s="104"/>
      <c r="X74" s="104"/>
      <c r="Y74" s="104"/>
      <c r="Z74" s="104"/>
      <c r="AA74" s="105"/>
      <c r="AB74" s="105"/>
      <c r="AC74" s="104"/>
      <c r="AD74" s="104"/>
      <c r="AE74" s="104"/>
      <c r="AF74" s="104"/>
      <c r="AG74" s="104"/>
      <c r="AH74" s="105"/>
      <c r="AI74" s="105"/>
      <c r="AJ74" s="104"/>
      <c r="AK74" s="104"/>
      <c r="AL74" s="104"/>
      <c r="AM74" s="104"/>
      <c r="AN74" s="104"/>
      <c r="AO74" s="105"/>
      <c r="AP74" s="150"/>
      <c r="AQ74" s="151" t="n">
        <f aca="false">COUNTIF($K74:$AO74,"a")</f>
        <v>0</v>
      </c>
      <c r="AR74" s="151" t="n">
        <f aca="false">COUNTIF($K74:$AO74,"b")</f>
        <v>0</v>
      </c>
      <c r="AS74" s="151" t="n">
        <f aca="false">COUNTIF($K74:$AO74,"c")</f>
        <v>0</v>
      </c>
      <c r="AT74" s="151" t="n">
        <f aca="false">COUNTIF($K74:$AO74,"d")</f>
        <v>0</v>
      </c>
      <c r="AU74" s="151" t="n">
        <f aca="false">COUNTIF($K74:$AO74,"e")</f>
        <v>0</v>
      </c>
      <c r="AV74" s="151" t="n">
        <f aca="false">COUNTIF($K74:$AO74,"f")</f>
        <v>0</v>
      </c>
      <c r="AW74" s="151" t="n">
        <f aca="false">COUNTIF($K74:$AO74,"g")</f>
        <v>0</v>
      </c>
      <c r="AX74" s="151" t="n">
        <f aca="false">COUNTIF($K74:$AO74,"h")</f>
        <v>0</v>
      </c>
      <c r="AY74" s="151" t="n">
        <f aca="false">COUNTIF($K74:$AO74,"i")</f>
        <v>0</v>
      </c>
      <c r="AZ74" s="151" t="n">
        <f aca="false">COUNTIF($K74:$AO74,"j")</f>
        <v>0</v>
      </c>
      <c r="BA74" s="151" t="n">
        <f aca="false">COUNTIF($K74:$AO74,"k")</f>
        <v>0</v>
      </c>
      <c r="BB74" s="151" t="n">
        <f aca="false">COUNTIF($K74:$AO74,"l")</f>
        <v>0</v>
      </c>
      <c r="BC74" s="151" t="n">
        <f aca="false">COUNTIF($K74:$AO74,"m")</f>
        <v>0</v>
      </c>
      <c r="BD74" s="151" t="n">
        <f aca="false">COUNTIF($K74:$AO74,"n")</f>
        <v>0</v>
      </c>
      <c r="BE74" s="151" t="n">
        <f aca="false">COUNTIF($K74:$AO74,"o")</f>
        <v>0</v>
      </c>
      <c r="BF74" s="151" t="str">
        <f aca="false">IF(AQ74&gt;0,($G74*AQ74*$F$14),"0")</f>
        <v>0</v>
      </c>
      <c r="BG74" s="151" t="str">
        <f aca="false">IF(AR74&gt;0,($G74*AR74*$F$15),"0")</f>
        <v>0</v>
      </c>
      <c r="BH74" s="151" t="str">
        <f aca="false">IF(AS74&gt;0,($G74*AS74*$F$16),"0")</f>
        <v>0</v>
      </c>
      <c r="BI74" s="151" t="str">
        <f aca="false">IF(AT74&gt;0,($G74*AT74*$F$17),"0")</f>
        <v>0</v>
      </c>
      <c r="BJ74" s="151" t="str">
        <f aca="false">IF(AU74&gt;0,($G74*AU74*$F$18),"0")</f>
        <v>0</v>
      </c>
      <c r="BK74" s="151" t="str">
        <f aca="false">IF(AV74&gt;0,($G74*AV74*$F$19),"0")</f>
        <v>0</v>
      </c>
      <c r="BL74" s="151" t="str">
        <f aca="false">IF(AW74&gt;0,($G74*AW74*$F$20),"0")</f>
        <v>0</v>
      </c>
      <c r="BM74" s="151" t="str">
        <f aca="false">IF(AX74&gt;0,($G74*AX74*$F$21),"0")</f>
        <v>0</v>
      </c>
      <c r="BN74" s="151" t="str">
        <f aca="false">IF(AY74&gt;0,($G74*AY74*$F$22),"0")</f>
        <v>0</v>
      </c>
      <c r="BO74" s="151" t="str">
        <f aca="false">IF(AZ74&gt;0,($G74*AZ74*$F$23),"0")</f>
        <v>0</v>
      </c>
      <c r="BP74" s="151" t="str">
        <f aca="false">IF(BA74&gt;0,($G74*BA74*$F$24),"0")</f>
        <v>0</v>
      </c>
      <c r="BQ74" s="151" t="str">
        <f aca="false">IF(BB74&gt;0,($G74*BB74*$F$25),"0")</f>
        <v>0</v>
      </c>
      <c r="BR74" s="151" t="str">
        <f aca="false">IF(BC74&gt;0,($G74*BC74*$F$26),"0")</f>
        <v>0</v>
      </c>
      <c r="BS74" s="151" t="str">
        <f aca="false">IF(BD74&gt;0,($G74*BD74*$F$27),"0")</f>
        <v>0</v>
      </c>
      <c r="BT74" s="151" t="str">
        <f aca="false">IF(BE74&gt;0,($G74*BE74*$F$28),"0")</f>
        <v>0</v>
      </c>
    </row>
    <row r="75" customFormat="false" ht="20.1" hidden="false" customHeight="true" outlineLevel="0" collapsed="false">
      <c r="A75" s="156"/>
      <c r="B75" s="99" t="s">
        <v>125</v>
      </c>
      <c r="C75" s="147" t="n">
        <v>0.614583333333333</v>
      </c>
      <c r="D75" s="147" t="s">
        <v>203</v>
      </c>
      <c r="E75" s="147"/>
      <c r="F75" s="149"/>
      <c r="G75" s="149"/>
      <c r="H75" s="102"/>
      <c r="I75" s="103"/>
      <c r="K75" s="104"/>
      <c r="L75" s="104"/>
      <c r="M75" s="105"/>
      <c r="N75" s="105"/>
      <c r="O75" s="104"/>
      <c r="P75" s="104"/>
      <c r="Q75" s="104"/>
      <c r="R75" s="104"/>
      <c r="S75" s="104"/>
      <c r="T75" s="105"/>
      <c r="U75" s="105"/>
      <c r="V75" s="104"/>
      <c r="W75" s="104"/>
      <c r="X75" s="104"/>
      <c r="Y75" s="104"/>
      <c r="Z75" s="104"/>
      <c r="AA75" s="105"/>
      <c r="AB75" s="105"/>
      <c r="AC75" s="104"/>
      <c r="AD75" s="104"/>
      <c r="AE75" s="104"/>
      <c r="AF75" s="104"/>
      <c r="AG75" s="104"/>
      <c r="AH75" s="105"/>
      <c r="AI75" s="105"/>
      <c r="AJ75" s="104"/>
      <c r="AK75" s="104"/>
      <c r="AL75" s="104"/>
      <c r="AM75" s="104"/>
      <c r="AN75" s="104"/>
      <c r="AO75" s="105"/>
      <c r="AP75" s="150"/>
      <c r="AQ75" s="151" t="n">
        <f aca="false">COUNTIF($K75:$AO75,"a")</f>
        <v>0</v>
      </c>
      <c r="AR75" s="151" t="n">
        <f aca="false">COUNTIF($K75:$AO75,"b")</f>
        <v>0</v>
      </c>
      <c r="AS75" s="151" t="n">
        <f aca="false">COUNTIF($K75:$AO75,"c")</f>
        <v>0</v>
      </c>
      <c r="AT75" s="151" t="n">
        <f aca="false">COUNTIF($K75:$AO75,"d")</f>
        <v>0</v>
      </c>
      <c r="AU75" s="151" t="n">
        <f aca="false">COUNTIF($K75:$AO75,"e")</f>
        <v>0</v>
      </c>
      <c r="AV75" s="151" t="n">
        <f aca="false">COUNTIF($K75:$AO75,"f")</f>
        <v>0</v>
      </c>
      <c r="AW75" s="151" t="n">
        <f aca="false">COUNTIF($K75:$AO75,"g")</f>
        <v>0</v>
      </c>
      <c r="AX75" s="151" t="n">
        <f aca="false">COUNTIF($K75:$AO75,"h")</f>
        <v>0</v>
      </c>
      <c r="AY75" s="151" t="n">
        <f aca="false">COUNTIF($K75:$AO75,"i")</f>
        <v>0</v>
      </c>
      <c r="AZ75" s="151" t="n">
        <f aca="false">COUNTIF($K75:$AO75,"j")</f>
        <v>0</v>
      </c>
      <c r="BA75" s="151" t="n">
        <f aca="false">COUNTIF($K75:$AO75,"k")</f>
        <v>0</v>
      </c>
      <c r="BB75" s="151" t="n">
        <f aca="false">COUNTIF($K75:$AO75,"l")</f>
        <v>0</v>
      </c>
      <c r="BC75" s="151" t="n">
        <f aca="false">COUNTIF($K75:$AO75,"m")</f>
        <v>0</v>
      </c>
      <c r="BD75" s="151" t="n">
        <f aca="false">COUNTIF($K75:$AO75,"n")</f>
        <v>0</v>
      </c>
      <c r="BE75" s="151" t="n">
        <f aca="false">COUNTIF($K75:$AO75,"o")</f>
        <v>0</v>
      </c>
      <c r="BF75" s="151" t="str">
        <f aca="false">IF(AQ75&gt;0,($G75*AQ75*$F$14),"0")</f>
        <v>0</v>
      </c>
      <c r="BG75" s="151" t="str">
        <f aca="false">IF(AR75&gt;0,($G75*AR75*$F$15),"0")</f>
        <v>0</v>
      </c>
      <c r="BH75" s="151" t="str">
        <f aca="false">IF(AS75&gt;0,($G75*AS75*$F$16),"0")</f>
        <v>0</v>
      </c>
      <c r="BI75" s="151" t="str">
        <f aca="false">IF(AT75&gt;0,($G75*AT75*$F$17),"0")</f>
        <v>0</v>
      </c>
      <c r="BJ75" s="151" t="str">
        <f aca="false">IF(AU75&gt;0,($G75*AU75*$F$18),"0")</f>
        <v>0</v>
      </c>
      <c r="BK75" s="151" t="str">
        <f aca="false">IF(AV75&gt;0,($G75*AV75*$F$19),"0")</f>
        <v>0</v>
      </c>
      <c r="BL75" s="151" t="str">
        <f aca="false">IF(AW75&gt;0,($G75*AW75*$F$20),"0")</f>
        <v>0</v>
      </c>
      <c r="BM75" s="151" t="str">
        <f aca="false">IF(AX75&gt;0,($G75*AX75*$F$21),"0")</f>
        <v>0</v>
      </c>
      <c r="BN75" s="151" t="str">
        <f aca="false">IF(AY75&gt;0,($G75*AY75*$F$22),"0")</f>
        <v>0</v>
      </c>
      <c r="BO75" s="151" t="str">
        <f aca="false">IF(AZ75&gt;0,($G75*AZ75*$F$23),"0")</f>
        <v>0</v>
      </c>
      <c r="BP75" s="151" t="str">
        <f aca="false">IF(BA75&gt;0,($G75*BA75*$F$24),"0")</f>
        <v>0</v>
      </c>
      <c r="BQ75" s="151" t="str">
        <f aca="false">IF(BB75&gt;0,($G75*BB75*$F$25),"0")</f>
        <v>0</v>
      </c>
      <c r="BR75" s="151" t="str">
        <f aca="false">IF(BC75&gt;0,($G75*BC75*$F$26),"0")</f>
        <v>0</v>
      </c>
      <c r="BS75" s="151" t="str">
        <f aca="false">IF(BD75&gt;0,($G75*BD75*$F$27),"0")</f>
        <v>0</v>
      </c>
      <c r="BT75" s="151" t="str">
        <f aca="false">IF(BE75&gt;0,($G75*BE75*$F$28),"0")</f>
        <v>0</v>
      </c>
    </row>
    <row r="76" customFormat="false" ht="22.5" hidden="false" customHeight="true" outlineLevel="0" collapsed="false">
      <c r="A76" s="156"/>
      <c r="B76" s="99" t="s">
        <v>125</v>
      </c>
      <c r="C76" s="147" t="n">
        <v>0.625</v>
      </c>
      <c r="D76" s="147" t="s">
        <v>358</v>
      </c>
      <c r="E76" s="147" t="s">
        <v>319</v>
      </c>
      <c r="F76" s="149"/>
      <c r="G76" s="149"/>
      <c r="H76" s="102"/>
      <c r="I76" s="103"/>
      <c r="K76" s="104"/>
      <c r="L76" s="104"/>
      <c r="M76" s="105"/>
      <c r="N76" s="105"/>
      <c r="O76" s="104"/>
      <c r="P76" s="104"/>
      <c r="Q76" s="104"/>
      <c r="R76" s="104"/>
      <c r="S76" s="104"/>
      <c r="T76" s="105"/>
      <c r="U76" s="105"/>
      <c r="V76" s="104"/>
      <c r="W76" s="104"/>
      <c r="X76" s="104"/>
      <c r="Y76" s="104"/>
      <c r="Z76" s="104"/>
      <c r="AA76" s="105"/>
      <c r="AB76" s="105"/>
      <c r="AC76" s="104"/>
      <c r="AD76" s="104"/>
      <c r="AE76" s="104"/>
      <c r="AF76" s="104"/>
      <c r="AG76" s="104"/>
      <c r="AH76" s="105"/>
      <c r="AI76" s="105"/>
      <c r="AJ76" s="104"/>
      <c r="AK76" s="104"/>
      <c r="AL76" s="104"/>
      <c r="AM76" s="104"/>
      <c r="AN76" s="104"/>
      <c r="AO76" s="105"/>
      <c r="AP76" s="150"/>
      <c r="AQ76" s="151" t="n">
        <f aca="false">COUNTIF($K76:$AO76,"a")</f>
        <v>0</v>
      </c>
      <c r="AR76" s="151" t="n">
        <f aca="false">COUNTIF($K76:$AO76,"b")</f>
        <v>0</v>
      </c>
      <c r="AS76" s="151" t="n">
        <f aca="false">COUNTIF($K76:$AO76,"c")</f>
        <v>0</v>
      </c>
      <c r="AT76" s="151" t="n">
        <f aca="false">COUNTIF($K76:$AO76,"d")</f>
        <v>0</v>
      </c>
      <c r="AU76" s="151" t="n">
        <f aca="false">COUNTIF($K76:$AO76,"e")</f>
        <v>0</v>
      </c>
      <c r="AV76" s="151" t="n">
        <f aca="false">COUNTIF($K76:$AO76,"f")</f>
        <v>0</v>
      </c>
      <c r="AW76" s="151" t="n">
        <f aca="false">COUNTIF($K76:$AO76,"g")</f>
        <v>0</v>
      </c>
      <c r="AX76" s="151" t="n">
        <f aca="false">COUNTIF($K76:$AO76,"h")</f>
        <v>0</v>
      </c>
      <c r="AY76" s="151" t="n">
        <f aca="false">COUNTIF($K76:$AO76,"i")</f>
        <v>0</v>
      </c>
      <c r="AZ76" s="151" t="n">
        <f aca="false">COUNTIF($K76:$AO76,"j")</f>
        <v>0</v>
      </c>
      <c r="BA76" s="151" t="n">
        <f aca="false">COUNTIF($K76:$AO76,"k")</f>
        <v>0</v>
      </c>
      <c r="BB76" s="151" t="n">
        <f aca="false">COUNTIF($K76:$AO76,"l")</f>
        <v>0</v>
      </c>
      <c r="BC76" s="151" t="n">
        <f aca="false">COUNTIF($K76:$AO76,"m")</f>
        <v>0</v>
      </c>
      <c r="BD76" s="151" t="n">
        <f aca="false">COUNTIF($K76:$AO76,"n")</f>
        <v>0</v>
      </c>
      <c r="BE76" s="151" t="n">
        <f aca="false">COUNTIF($K76:$AO76,"o")</f>
        <v>0</v>
      </c>
      <c r="BF76" s="151" t="str">
        <f aca="false">IF(AQ76&gt;0,($G76*AQ76*$F$14),"0")</f>
        <v>0</v>
      </c>
      <c r="BG76" s="151" t="str">
        <f aca="false">IF(AR76&gt;0,($G76*AR76*$F$15),"0")</f>
        <v>0</v>
      </c>
      <c r="BH76" s="151" t="str">
        <f aca="false">IF(AS76&gt;0,($G76*AS76*$F$16),"0")</f>
        <v>0</v>
      </c>
      <c r="BI76" s="151" t="str">
        <f aca="false">IF(AT76&gt;0,($G76*AT76*$F$17),"0")</f>
        <v>0</v>
      </c>
      <c r="BJ76" s="151" t="str">
        <f aca="false">IF(AU76&gt;0,($G76*AU76*$F$18),"0")</f>
        <v>0</v>
      </c>
      <c r="BK76" s="151" t="str">
        <f aca="false">IF(AV76&gt;0,($G76*AV76*$F$19),"0")</f>
        <v>0</v>
      </c>
      <c r="BL76" s="151" t="str">
        <f aca="false">IF(AW76&gt;0,($G76*AW76*$F$20),"0")</f>
        <v>0</v>
      </c>
      <c r="BM76" s="151" t="str">
        <f aca="false">IF(AX76&gt;0,($G76*AX76*$F$21),"0")</f>
        <v>0</v>
      </c>
      <c r="BN76" s="151" t="str">
        <f aca="false">IF(AY76&gt;0,($G76*AY76*$F$22),"0")</f>
        <v>0</v>
      </c>
      <c r="BO76" s="151" t="str">
        <f aca="false">IF(AZ76&gt;0,($G76*AZ76*$F$23),"0")</f>
        <v>0</v>
      </c>
      <c r="BP76" s="151" t="str">
        <f aca="false">IF(BA76&gt;0,($G76*BA76*$F$24),"0")</f>
        <v>0</v>
      </c>
      <c r="BQ76" s="151" t="str">
        <f aca="false">IF(BB76&gt;0,($G76*BB76*$F$25),"0")</f>
        <v>0</v>
      </c>
      <c r="BR76" s="151" t="str">
        <f aca="false">IF(BC76&gt;0,($G76*BC76*$F$26),"0")</f>
        <v>0</v>
      </c>
      <c r="BS76" s="151" t="str">
        <f aca="false">IF(BD76&gt;0,($G76*BD76*$F$27),"0")</f>
        <v>0</v>
      </c>
      <c r="BT76" s="151" t="str">
        <f aca="false">IF(BE76&gt;0,($G76*BE76*$F$28),"0")</f>
        <v>0</v>
      </c>
    </row>
    <row r="77" customFormat="false" ht="20.1" hidden="false" customHeight="true" outlineLevel="0" collapsed="false">
      <c r="A77" s="156"/>
      <c r="B77" s="99" t="s">
        <v>125</v>
      </c>
      <c r="C77" s="147" t="n">
        <v>0.645833333333333</v>
      </c>
      <c r="D77" s="147" t="s">
        <v>197</v>
      </c>
      <c r="E77" s="147"/>
      <c r="F77" s="149"/>
      <c r="G77" s="149"/>
      <c r="H77" s="102"/>
      <c r="I77" s="103"/>
      <c r="K77" s="104"/>
      <c r="L77" s="104"/>
      <c r="M77" s="105"/>
      <c r="N77" s="105"/>
      <c r="O77" s="104"/>
      <c r="P77" s="104"/>
      <c r="Q77" s="104"/>
      <c r="R77" s="104"/>
      <c r="S77" s="104"/>
      <c r="T77" s="105"/>
      <c r="U77" s="105"/>
      <c r="V77" s="104"/>
      <c r="W77" s="104"/>
      <c r="X77" s="104"/>
      <c r="Y77" s="104"/>
      <c r="Z77" s="104"/>
      <c r="AA77" s="105"/>
      <c r="AB77" s="105"/>
      <c r="AC77" s="104"/>
      <c r="AD77" s="104"/>
      <c r="AE77" s="104"/>
      <c r="AF77" s="104"/>
      <c r="AG77" s="104"/>
      <c r="AH77" s="105"/>
      <c r="AI77" s="105"/>
      <c r="AJ77" s="104"/>
      <c r="AK77" s="104"/>
      <c r="AL77" s="104"/>
      <c r="AM77" s="104"/>
      <c r="AN77" s="104"/>
      <c r="AO77" s="105"/>
      <c r="AP77" s="150"/>
      <c r="AQ77" s="151" t="n">
        <f aca="false">COUNTIF($K77:$AO77,"a")</f>
        <v>0</v>
      </c>
      <c r="AR77" s="151" t="n">
        <f aca="false">COUNTIF($K77:$AO77,"b")</f>
        <v>0</v>
      </c>
      <c r="AS77" s="151" t="n">
        <f aca="false">COUNTIF($K77:$AO77,"c")</f>
        <v>0</v>
      </c>
      <c r="AT77" s="151" t="n">
        <f aca="false">COUNTIF($K77:$AO77,"d")</f>
        <v>0</v>
      </c>
      <c r="AU77" s="151" t="n">
        <f aca="false">COUNTIF($K77:$AO77,"e")</f>
        <v>0</v>
      </c>
      <c r="AV77" s="151" t="n">
        <f aca="false">COUNTIF($K77:$AO77,"f")</f>
        <v>0</v>
      </c>
      <c r="AW77" s="151" t="n">
        <f aca="false">COUNTIF($K77:$AO77,"g")</f>
        <v>0</v>
      </c>
      <c r="AX77" s="151" t="n">
        <f aca="false">COUNTIF($K77:$AO77,"h")</f>
        <v>0</v>
      </c>
      <c r="AY77" s="151" t="n">
        <f aca="false">COUNTIF($K77:$AO77,"i")</f>
        <v>0</v>
      </c>
      <c r="AZ77" s="151" t="n">
        <f aca="false">COUNTIF($K77:$AO77,"j")</f>
        <v>0</v>
      </c>
      <c r="BA77" s="151" t="n">
        <f aca="false">COUNTIF($K77:$AO77,"k")</f>
        <v>0</v>
      </c>
      <c r="BB77" s="151" t="n">
        <f aca="false">COUNTIF($K77:$AO77,"l")</f>
        <v>0</v>
      </c>
      <c r="BC77" s="151" t="n">
        <f aca="false">COUNTIF($K77:$AO77,"m")</f>
        <v>0</v>
      </c>
      <c r="BD77" s="151" t="n">
        <f aca="false">COUNTIF($K77:$AO77,"n")</f>
        <v>0</v>
      </c>
      <c r="BE77" s="151" t="n">
        <f aca="false">COUNTIF($K77:$AO77,"o")</f>
        <v>0</v>
      </c>
      <c r="BF77" s="151" t="str">
        <f aca="false">IF(AQ77&gt;0,($G77*AQ77*$F$14),"0")</f>
        <v>0</v>
      </c>
      <c r="BG77" s="151" t="str">
        <f aca="false">IF(AR77&gt;0,($G77*AR77*$F$15),"0")</f>
        <v>0</v>
      </c>
      <c r="BH77" s="151" t="str">
        <f aca="false">IF(AS77&gt;0,($G77*AS77*$F$16),"0")</f>
        <v>0</v>
      </c>
      <c r="BI77" s="151" t="str">
        <f aca="false">IF(AT77&gt;0,($G77*AT77*$F$17),"0")</f>
        <v>0</v>
      </c>
      <c r="BJ77" s="151" t="str">
        <f aca="false">IF(AU77&gt;0,($G77*AU77*$F$18),"0")</f>
        <v>0</v>
      </c>
      <c r="BK77" s="151" t="str">
        <f aca="false">IF(AV77&gt;0,($G77*AV77*$F$19),"0")</f>
        <v>0</v>
      </c>
      <c r="BL77" s="151" t="str">
        <f aca="false">IF(AW77&gt;0,($G77*AW77*$F$20),"0")</f>
        <v>0</v>
      </c>
      <c r="BM77" s="151" t="str">
        <f aca="false">IF(AX77&gt;0,($G77*AX77*$F$21),"0")</f>
        <v>0</v>
      </c>
      <c r="BN77" s="151" t="str">
        <f aca="false">IF(AY77&gt;0,($G77*AY77*$F$22),"0")</f>
        <v>0</v>
      </c>
      <c r="BO77" s="151" t="str">
        <f aca="false">IF(AZ77&gt;0,($G77*AZ77*$F$23),"0")</f>
        <v>0</v>
      </c>
      <c r="BP77" s="151" t="str">
        <f aca="false">IF(BA77&gt;0,($G77*BA77*$F$24),"0")</f>
        <v>0</v>
      </c>
      <c r="BQ77" s="151" t="str">
        <f aca="false">IF(BB77&gt;0,($G77*BB77*$F$25),"0")</f>
        <v>0</v>
      </c>
      <c r="BR77" s="151" t="str">
        <f aca="false">IF(BC77&gt;0,($G77*BC77*$F$26),"0")</f>
        <v>0</v>
      </c>
      <c r="BS77" s="151" t="str">
        <f aca="false">IF(BD77&gt;0,($G77*BD77*$F$27),"0")</f>
        <v>0</v>
      </c>
      <c r="BT77" s="151" t="str">
        <f aca="false">IF(BE77&gt;0,($G77*BE77*$F$28),"0")</f>
        <v>0</v>
      </c>
    </row>
    <row r="78" customFormat="false" ht="20.1" hidden="false" customHeight="true" outlineLevel="0" collapsed="false">
      <c r="A78" s="146"/>
      <c r="B78" s="109" t="s">
        <v>127</v>
      </c>
      <c r="C78" s="152" t="n">
        <v>0.659722222222222</v>
      </c>
      <c r="D78" s="152" t="s">
        <v>359</v>
      </c>
      <c r="E78" s="152" t="s">
        <v>360</v>
      </c>
      <c r="F78" s="155" t="n">
        <v>160</v>
      </c>
      <c r="G78" s="155" t="n">
        <f aca="false">$F78*'Campaign Total'!$F$45</f>
        <v>128</v>
      </c>
      <c r="H78" s="102" t="n">
        <f aca="false">SUM(AQ78:BE78)</f>
        <v>0</v>
      </c>
      <c r="I78" s="103" t="n">
        <f aca="false">SUM(BF78:BT78)</f>
        <v>0</v>
      </c>
      <c r="K78" s="104"/>
      <c r="L78" s="104"/>
      <c r="M78" s="112"/>
      <c r="N78" s="112"/>
      <c r="O78" s="104"/>
      <c r="P78" s="104"/>
      <c r="Q78" s="104"/>
      <c r="R78" s="104"/>
      <c r="S78" s="104"/>
      <c r="T78" s="112"/>
      <c r="U78" s="112"/>
      <c r="V78" s="104"/>
      <c r="W78" s="104"/>
      <c r="X78" s="104"/>
      <c r="Y78" s="104"/>
      <c r="Z78" s="104"/>
      <c r="AA78" s="112"/>
      <c r="AB78" s="112"/>
      <c r="AC78" s="104"/>
      <c r="AD78" s="104"/>
      <c r="AE78" s="104"/>
      <c r="AF78" s="104"/>
      <c r="AG78" s="104"/>
      <c r="AH78" s="112"/>
      <c r="AI78" s="112"/>
      <c r="AJ78" s="104"/>
      <c r="AK78" s="104"/>
      <c r="AL78" s="104"/>
      <c r="AM78" s="104"/>
      <c r="AN78" s="104"/>
      <c r="AO78" s="112"/>
      <c r="AP78" s="150"/>
      <c r="AQ78" s="151" t="n">
        <f aca="false">COUNTIF($K78:$AO78,"a")</f>
        <v>0</v>
      </c>
      <c r="AR78" s="151" t="n">
        <f aca="false">COUNTIF($K78:$AO78,"b")</f>
        <v>0</v>
      </c>
      <c r="AS78" s="151" t="n">
        <f aca="false">COUNTIF($K78:$AO78,"c")</f>
        <v>0</v>
      </c>
      <c r="AT78" s="151" t="n">
        <f aca="false">COUNTIF($K78:$AO78,"d")</f>
        <v>0</v>
      </c>
      <c r="AU78" s="151" t="n">
        <f aca="false">COUNTIF($K78:$AO78,"e")</f>
        <v>0</v>
      </c>
      <c r="AV78" s="151" t="n">
        <f aca="false">COUNTIF($K78:$AO78,"f")</f>
        <v>0</v>
      </c>
      <c r="AW78" s="151" t="n">
        <f aca="false">COUNTIF($K78:$AO78,"g")</f>
        <v>0</v>
      </c>
      <c r="AX78" s="151" t="n">
        <f aca="false">COUNTIF($K78:$AO78,"h")</f>
        <v>0</v>
      </c>
      <c r="AY78" s="151" t="n">
        <f aca="false">COUNTIF($K78:$AO78,"i")</f>
        <v>0</v>
      </c>
      <c r="AZ78" s="151" t="n">
        <f aca="false">COUNTIF($K78:$AO78,"j")</f>
        <v>0</v>
      </c>
      <c r="BA78" s="151" t="n">
        <f aca="false">COUNTIF($K78:$AO78,"k")</f>
        <v>0</v>
      </c>
      <c r="BB78" s="151" t="n">
        <f aca="false">COUNTIF($K78:$AO78,"l")</f>
        <v>0</v>
      </c>
      <c r="BC78" s="151" t="n">
        <f aca="false">COUNTIF($K78:$AO78,"m")</f>
        <v>0</v>
      </c>
      <c r="BD78" s="151" t="n">
        <f aca="false">COUNTIF($K78:$AO78,"n")</f>
        <v>0</v>
      </c>
      <c r="BE78" s="151" t="n">
        <f aca="false">COUNTIF($K78:$AO78,"o")</f>
        <v>0</v>
      </c>
      <c r="BF78" s="151" t="str">
        <f aca="false">IF(AQ78&gt;0,($G78*AQ78*$F$14),"0")</f>
        <v>0</v>
      </c>
      <c r="BG78" s="151" t="str">
        <f aca="false">IF(AR78&gt;0,($G78*AR78*$F$15),"0")</f>
        <v>0</v>
      </c>
      <c r="BH78" s="151" t="str">
        <f aca="false">IF(AS78&gt;0,($G78*AS78*$F$16),"0")</f>
        <v>0</v>
      </c>
      <c r="BI78" s="151" t="str">
        <f aca="false">IF(AT78&gt;0,($G78*AT78*$F$17),"0")</f>
        <v>0</v>
      </c>
      <c r="BJ78" s="151" t="str">
        <f aca="false">IF(AU78&gt;0,($G78*AU78*$F$18),"0")</f>
        <v>0</v>
      </c>
      <c r="BK78" s="151" t="str">
        <f aca="false">IF(AV78&gt;0,($G78*AV78*$F$19),"0")</f>
        <v>0</v>
      </c>
      <c r="BL78" s="151" t="str">
        <f aca="false">IF(AW78&gt;0,($G78*AW78*$F$20),"0")</f>
        <v>0</v>
      </c>
      <c r="BM78" s="151" t="str">
        <f aca="false">IF(AX78&gt;0,($G78*AX78*$F$21),"0")</f>
        <v>0</v>
      </c>
      <c r="BN78" s="151" t="str">
        <f aca="false">IF(AY78&gt;0,($G78*AY78*$F$22),"0")</f>
        <v>0</v>
      </c>
      <c r="BO78" s="151" t="str">
        <f aca="false">IF(AZ78&gt;0,($G78*AZ78*$F$23),"0")</f>
        <v>0</v>
      </c>
      <c r="BP78" s="151" t="str">
        <f aca="false">IF(BA78&gt;0,($G78*BA78*$F$24),"0")</f>
        <v>0</v>
      </c>
      <c r="BQ78" s="151" t="str">
        <f aca="false">IF(BB78&gt;0,($G78*BB78*$F$25),"0")</f>
        <v>0</v>
      </c>
      <c r="BR78" s="151" t="str">
        <f aca="false">IF(BC78&gt;0,($G78*BC78*$F$26),"0")</f>
        <v>0</v>
      </c>
      <c r="BS78" s="151" t="str">
        <f aca="false">IF(BD78&gt;0,($G78*BD78*$F$27),"0")</f>
        <v>0</v>
      </c>
      <c r="BT78" s="151" t="str">
        <f aca="false">IF(BE78&gt;0,($G78*BE78*$F$28),"0")</f>
        <v>0</v>
      </c>
    </row>
    <row r="79" customFormat="false" ht="20.1" hidden="false" customHeight="true" outlineLevel="0" collapsed="false">
      <c r="A79" s="156"/>
      <c r="B79" s="99" t="s">
        <v>125</v>
      </c>
      <c r="C79" s="147" t="n">
        <v>0.661805555555556</v>
      </c>
      <c r="D79" s="147" t="s">
        <v>197</v>
      </c>
      <c r="E79" s="147"/>
      <c r="F79" s="149"/>
      <c r="G79" s="149"/>
      <c r="H79" s="102"/>
      <c r="I79" s="103"/>
      <c r="K79" s="104"/>
      <c r="L79" s="104"/>
      <c r="M79" s="105"/>
      <c r="N79" s="105"/>
      <c r="O79" s="104"/>
      <c r="P79" s="104"/>
      <c r="Q79" s="104"/>
      <c r="R79" s="104"/>
      <c r="S79" s="104"/>
      <c r="T79" s="105"/>
      <c r="U79" s="105"/>
      <c r="V79" s="104"/>
      <c r="W79" s="104"/>
      <c r="X79" s="104"/>
      <c r="Y79" s="104"/>
      <c r="Z79" s="104"/>
      <c r="AA79" s="105"/>
      <c r="AB79" s="105"/>
      <c r="AC79" s="104"/>
      <c r="AD79" s="104"/>
      <c r="AE79" s="104"/>
      <c r="AF79" s="104"/>
      <c r="AG79" s="104"/>
      <c r="AH79" s="105"/>
      <c r="AI79" s="105"/>
      <c r="AJ79" s="104"/>
      <c r="AK79" s="104"/>
      <c r="AL79" s="104"/>
      <c r="AM79" s="104"/>
      <c r="AN79" s="104"/>
      <c r="AO79" s="105"/>
      <c r="AP79" s="150"/>
      <c r="AQ79" s="151" t="n">
        <f aca="false">COUNTIF($K79:$AO79,"a")</f>
        <v>0</v>
      </c>
      <c r="AR79" s="151" t="n">
        <f aca="false">COUNTIF($K79:$AO79,"b")</f>
        <v>0</v>
      </c>
      <c r="AS79" s="151" t="n">
        <f aca="false">COUNTIF($K79:$AO79,"c")</f>
        <v>0</v>
      </c>
      <c r="AT79" s="151" t="n">
        <f aca="false">COUNTIF($K79:$AO79,"d")</f>
        <v>0</v>
      </c>
      <c r="AU79" s="151" t="n">
        <f aca="false">COUNTIF($K79:$AO79,"e")</f>
        <v>0</v>
      </c>
      <c r="AV79" s="151" t="n">
        <f aca="false">COUNTIF($K79:$AO79,"f")</f>
        <v>0</v>
      </c>
      <c r="AW79" s="151" t="n">
        <f aca="false">COUNTIF($K79:$AO79,"g")</f>
        <v>0</v>
      </c>
      <c r="AX79" s="151" t="n">
        <f aca="false">COUNTIF($K79:$AO79,"h")</f>
        <v>0</v>
      </c>
      <c r="AY79" s="151" t="n">
        <f aca="false">COUNTIF($K79:$AO79,"i")</f>
        <v>0</v>
      </c>
      <c r="AZ79" s="151" t="n">
        <f aca="false">COUNTIF($K79:$AO79,"j")</f>
        <v>0</v>
      </c>
      <c r="BA79" s="151" t="n">
        <f aca="false">COUNTIF($K79:$AO79,"k")</f>
        <v>0</v>
      </c>
      <c r="BB79" s="151" t="n">
        <f aca="false">COUNTIF($K79:$AO79,"l")</f>
        <v>0</v>
      </c>
      <c r="BC79" s="151" t="n">
        <f aca="false">COUNTIF($K79:$AO79,"m")</f>
        <v>0</v>
      </c>
      <c r="BD79" s="151" t="n">
        <f aca="false">COUNTIF($K79:$AO79,"n")</f>
        <v>0</v>
      </c>
      <c r="BE79" s="151" t="n">
        <f aca="false">COUNTIF($K79:$AO79,"o")</f>
        <v>0</v>
      </c>
      <c r="BF79" s="151" t="str">
        <f aca="false">IF(AQ79&gt;0,($G79*AQ79*$F$14),"0")</f>
        <v>0</v>
      </c>
      <c r="BG79" s="151" t="str">
        <f aca="false">IF(AR79&gt;0,($G79*AR79*$F$15),"0")</f>
        <v>0</v>
      </c>
      <c r="BH79" s="151" t="str">
        <f aca="false">IF(AS79&gt;0,($G79*AS79*$F$16),"0")</f>
        <v>0</v>
      </c>
      <c r="BI79" s="151" t="str">
        <f aca="false">IF(AT79&gt;0,($G79*AT79*$F$17),"0")</f>
        <v>0</v>
      </c>
      <c r="BJ79" s="151" t="str">
        <f aca="false">IF(AU79&gt;0,($G79*AU79*$F$18),"0")</f>
        <v>0</v>
      </c>
      <c r="BK79" s="151" t="str">
        <f aca="false">IF(AV79&gt;0,($G79*AV79*$F$19),"0")</f>
        <v>0</v>
      </c>
      <c r="BL79" s="151" t="str">
        <f aca="false">IF(AW79&gt;0,($G79*AW79*$F$20),"0")</f>
        <v>0</v>
      </c>
      <c r="BM79" s="151" t="str">
        <f aca="false">IF(AX79&gt;0,($G79*AX79*$F$21),"0")</f>
        <v>0</v>
      </c>
      <c r="BN79" s="151" t="str">
        <f aca="false">IF(AY79&gt;0,($G79*AY79*$F$22),"0")</f>
        <v>0</v>
      </c>
      <c r="BO79" s="151" t="str">
        <f aca="false">IF(AZ79&gt;0,($G79*AZ79*$F$23),"0")</f>
        <v>0</v>
      </c>
      <c r="BP79" s="151" t="str">
        <f aca="false">IF(BA79&gt;0,($G79*BA79*$F$24),"0")</f>
        <v>0</v>
      </c>
      <c r="BQ79" s="151" t="str">
        <f aca="false">IF(BB79&gt;0,($G79*BB79*$F$25),"0")</f>
        <v>0</v>
      </c>
      <c r="BR79" s="151" t="str">
        <f aca="false">IF(BC79&gt;0,($G79*BC79*$F$26),"0")</f>
        <v>0</v>
      </c>
      <c r="BS79" s="151" t="str">
        <f aca="false">IF(BD79&gt;0,($G79*BD79*$F$27),"0")</f>
        <v>0</v>
      </c>
      <c r="BT79" s="151" t="str">
        <f aca="false">IF(BE79&gt;0,($G79*BE79*$F$28),"0")</f>
        <v>0</v>
      </c>
    </row>
    <row r="80" customFormat="false" ht="20.1" hidden="false" customHeight="true" outlineLevel="0" collapsed="false">
      <c r="A80" s="146"/>
      <c r="B80" s="99" t="s">
        <v>125</v>
      </c>
      <c r="C80" s="147" t="n">
        <v>0.666666666666667</v>
      </c>
      <c r="D80" s="147" t="s">
        <v>361</v>
      </c>
      <c r="E80" s="147" t="s">
        <v>362</v>
      </c>
      <c r="F80" s="149"/>
      <c r="G80" s="149"/>
      <c r="H80" s="102"/>
      <c r="I80" s="103"/>
      <c r="K80" s="104"/>
      <c r="L80" s="104"/>
      <c r="M80" s="105"/>
      <c r="N80" s="105"/>
      <c r="O80" s="104"/>
      <c r="P80" s="104"/>
      <c r="Q80" s="104"/>
      <c r="R80" s="104"/>
      <c r="S80" s="104"/>
      <c r="T80" s="105"/>
      <c r="U80" s="105"/>
      <c r="V80" s="104"/>
      <c r="W80" s="104"/>
      <c r="X80" s="104"/>
      <c r="Y80" s="104"/>
      <c r="Z80" s="104"/>
      <c r="AA80" s="105"/>
      <c r="AB80" s="105"/>
      <c r="AC80" s="104"/>
      <c r="AD80" s="104"/>
      <c r="AE80" s="104"/>
      <c r="AF80" s="104"/>
      <c r="AG80" s="104"/>
      <c r="AH80" s="105"/>
      <c r="AI80" s="105"/>
      <c r="AJ80" s="104"/>
      <c r="AK80" s="104"/>
      <c r="AL80" s="104"/>
      <c r="AM80" s="104"/>
      <c r="AN80" s="104"/>
      <c r="AO80" s="105"/>
      <c r="AP80" s="150"/>
      <c r="AQ80" s="151" t="n">
        <f aca="false">COUNTIF($K80:$AO80,"a")</f>
        <v>0</v>
      </c>
      <c r="AR80" s="151" t="n">
        <f aca="false">COUNTIF($K80:$AO80,"b")</f>
        <v>0</v>
      </c>
      <c r="AS80" s="151" t="n">
        <f aca="false">COUNTIF($K80:$AO80,"c")</f>
        <v>0</v>
      </c>
      <c r="AT80" s="151" t="n">
        <f aca="false">COUNTIF($K80:$AO80,"d")</f>
        <v>0</v>
      </c>
      <c r="AU80" s="151" t="n">
        <f aca="false">COUNTIF($K80:$AO80,"e")</f>
        <v>0</v>
      </c>
      <c r="AV80" s="151" t="n">
        <f aca="false">COUNTIF($K80:$AO80,"f")</f>
        <v>0</v>
      </c>
      <c r="AW80" s="151" t="n">
        <f aca="false">COUNTIF($K80:$AO80,"g")</f>
        <v>0</v>
      </c>
      <c r="AX80" s="151" t="n">
        <f aca="false">COUNTIF($K80:$AO80,"h")</f>
        <v>0</v>
      </c>
      <c r="AY80" s="151" t="n">
        <f aca="false">COUNTIF($K80:$AO80,"i")</f>
        <v>0</v>
      </c>
      <c r="AZ80" s="151" t="n">
        <f aca="false">COUNTIF($K80:$AO80,"j")</f>
        <v>0</v>
      </c>
      <c r="BA80" s="151" t="n">
        <f aca="false">COUNTIF($K80:$AO80,"k")</f>
        <v>0</v>
      </c>
      <c r="BB80" s="151" t="n">
        <f aca="false">COUNTIF($K80:$AO80,"l")</f>
        <v>0</v>
      </c>
      <c r="BC80" s="151" t="n">
        <f aca="false">COUNTIF($K80:$AO80,"m")</f>
        <v>0</v>
      </c>
      <c r="BD80" s="151" t="n">
        <f aca="false">COUNTIF($K80:$AO80,"n")</f>
        <v>0</v>
      </c>
      <c r="BE80" s="151" t="n">
        <f aca="false">COUNTIF($K80:$AO80,"o")</f>
        <v>0</v>
      </c>
      <c r="BF80" s="151" t="str">
        <f aca="false">IF(AQ80&gt;0,($G80*AQ80*$F$14),"0")</f>
        <v>0</v>
      </c>
      <c r="BG80" s="151" t="str">
        <f aca="false">IF(AR80&gt;0,($G80*AR80*$F$15),"0")</f>
        <v>0</v>
      </c>
      <c r="BH80" s="151" t="str">
        <f aca="false">IF(AS80&gt;0,($G80*AS80*$F$16),"0")</f>
        <v>0</v>
      </c>
      <c r="BI80" s="151" t="str">
        <f aca="false">IF(AT80&gt;0,($G80*AT80*$F$17),"0")</f>
        <v>0</v>
      </c>
      <c r="BJ80" s="151" t="str">
        <f aca="false">IF(AU80&gt;0,($G80*AU80*$F$18),"0")</f>
        <v>0</v>
      </c>
      <c r="BK80" s="151" t="str">
        <f aca="false">IF(AV80&gt;0,($G80*AV80*$F$19),"0")</f>
        <v>0</v>
      </c>
      <c r="BL80" s="151" t="str">
        <f aca="false">IF(AW80&gt;0,($G80*AW80*$F$20),"0")</f>
        <v>0</v>
      </c>
      <c r="BM80" s="151" t="str">
        <f aca="false">IF(AX80&gt;0,($G80*AX80*$F$21),"0")</f>
        <v>0</v>
      </c>
      <c r="BN80" s="151" t="str">
        <f aca="false">IF(AY80&gt;0,($G80*AY80*$F$22),"0")</f>
        <v>0</v>
      </c>
      <c r="BO80" s="151" t="str">
        <f aca="false">IF(AZ80&gt;0,($G80*AZ80*$F$23),"0")</f>
        <v>0</v>
      </c>
      <c r="BP80" s="151" t="str">
        <f aca="false">IF(BA80&gt;0,($G80*BA80*$F$24),"0")</f>
        <v>0</v>
      </c>
      <c r="BQ80" s="151" t="str">
        <f aca="false">IF(BB80&gt;0,($G80*BB80*$F$25),"0")</f>
        <v>0</v>
      </c>
      <c r="BR80" s="151" t="str">
        <f aca="false">IF(BC80&gt;0,($G80*BC80*$F$26),"0")</f>
        <v>0</v>
      </c>
      <c r="BS80" s="151" t="str">
        <f aca="false">IF(BD80&gt;0,($G80*BD80*$F$27),"0")</f>
        <v>0</v>
      </c>
      <c r="BT80" s="151" t="str">
        <f aca="false">IF(BE80&gt;0,($G80*BE80*$F$28),"0")</f>
        <v>0</v>
      </c>
    </row>
    <row r="81" customFormat="false" ht="20.1" hidden="false" customHeight="true" outlineLevel="0" collapsed="false">
      <c r="A81" s="156"/>
      <c r="B81" s="109" t="s">
        <v>127</v>
      </c>
      <c r="C81" s="152" t="n">
        <v>0.684027777777778</v>
      </c>
      <c r="D81" s="152" t="s">
        <v>363</v>
      </c>
      <c r="E81" s="152" t="s">
        <v>364</v>
      </c>
      <c r="F81" s="155" t="n">
        <v>178</v>
      </c>
      <c r="G81" s="155" t="n">
        <f aca="false">$F81*'Campaign Total'!$F$45</f>
        <v>142.4</v>
      </c>
      <c r="H81" s="102" t="n">
        <f aca="false">SUM(AQ81:BE81)</f>
        <v>0</v>
      </c>
      <c r="I81" s="103" t="n">
        <f aca="false">SUM(BF81:BT81)</f>
        <v>0</v>
      </c>
      <c r="K81" s="104"/>
      <c r="L81" s="104"/>
      <c r="M81" s="112"/>
      <c r="N81" s="112"/>
      <c r="O81" s="104"/>
      <c r="P81" s="104"/>
      <c r="Q81" s="104"/>
      <c r="R81" s="104"/>
      <c r="S81" s="104"/>
      <c r="T81" s="112"/>
      <c r="U81" s="112"/>
      <c r="V81" s="104"/>
      <c r="W81" s="104"/>
      <c r="X81" s="104"/>
      <c r="Y81" s="104"/>
      <c r="Z81" s="104"/>
      <c r="AA81" s="112"/>
      <c r="AB81" s="112"/>
      <c r="AC81" s="104"/>
      <c r="AD81" s="104"/>
      <c r="AE81" s="104"/>
      <c r="AF81" s="104"/>
      <c r="AG81" s="104"/>
      <c r="AH81" s="112"/>
      <c r="AI81" s="112"/>
      <c r="AJ81" s="104"/>
      <c r="AK81" s="104"/>
      <c r="AL81" s="104"/>
      <c r="AM81" s="104"/>
      <c r="AN81" s="104"/>
      <c r="AO81" s="112"/>
      <c r="AP81" s="150"/>
      <c r="AQ81" s="151" t="n">
        <f aca="false">COUNTIF($K81:$AO81,"a")</f>
        <v>0</v>
      </c>
      <c r="AR81" s="151" t="n">
        <f aca="false">COUNTIF($K81:$AO81,"b")</f>
        <v>0</v>
      </c>
      <c r="AS81" s="151" t="n">
        <f aca="false">COUNTIF($K81:$AO81,"c")</f>
        <v>0</v>
      </c>
      <c r="AT81" s="151" t="n">
        <f aca="false">COUNTIF($K81:$AO81,"d")</f>
        <v>0</v>
      </c>
      <c r="AU81" s="151" t="n">
        <f aca="false">COUNTIF($K81:$AO81,"e")</f>
        <v>0</v>
      </c>
      <c r="AV81" s="151" t="n">
        <f aca="false">COUNTIF($K81:$AO81,"f")</f>
        <v>0</v>
      </c>
      <c r="AW81" s="151" t="n">
        <f aca="false">COUNTIF($K81:$AO81,"g")</f>
        <v>0</v>
      </c>
      <c r="AX81" s="151" t="n">
        <f aca="false">COUNTIF($K81:$AO81,"h")</f>
        <v>0</v>
      </c>
      <c r="AY81" s="151" t="n">
        <f aca="false">COUNTIF($K81:$AO81,"i")</f>
        <v>0</v>
      </c>
      <c r="AZ81" s="151" t="n">
        <f aca="false">COUNTIF($K81:$AO81,"j")</f>
        <v>0</v>
      </c>
      <c r="BA81" s="151" t="n">
        <f aca="false">COUNTIF($K81:$AO81,"k")</f>
        <v>0</v>
      </c>
      <c r="BB81" s="151" t="n">
        <f aca="false">COUNTIF($K81:$AO81,"l")</f>
        <v>0</v>
      </c>
      <c r="BC81" s="151" t="n">
        <f aca="false">COUNTIF($K81:$AO81,"m")</f>
        <v>0</v>
      </c>
      <c r="BD81" s="151" t="n">
        <f aca="false">COUNTIF($K81:$AO81,"n")</f>
        <v>0</v>
      </c>
      <c r="BE81" s="151" t="n">
        <f aca="false">COUNTIF($K81:$AO81,"o")</f>
        <v>0</v>
      </c>
      <c r="BF81" s="151" t="str">
        <f aca="false">IF(AQ81&gt;0,($G81*AQ81*$F$14),"0")</f>
        <v>0</v>
      </c>
      <c r="BG81" s="151" t="str">
        <f aca="false">IF(AR81&gt;0,($G81*AR81*$F$15),"0")</f>
        <v>0</v>
      </c>
      <c r="BH81" s="151" t="str">
        <f aca="false">IF(AS81&gt;0,($G81*AS81*$F$16),"0")</f>
        <v>0</v>
      </c>
      <c r="BI81" s="151" t="str">
        <f aca="false">IF(AT81&gt;0,($G81*AT81*$F$17),"0")</f>
        <v>0</v>
      </c>
      <c r="BJ81" s="151" t="str">
        <f aca="false">IF(AU81&gt;0,($G81*AU81*$F$18),"0")</f>
        <v>0</v>
      </c>
      <c r="BK81" s="151" t="str">
        <f aca="false">IF(AV81&gt;0,($G81*AV81*$F$19),"0")</f>
        <v>0</v>
      </c>
      <c r="BL81" s="151" t="str">
        <f aca="false">IF(AW81&gt;0,($G81*AW81*$F$20),"0")</f>
        <v>0</v>
      </c>
      <c r="BM81" s="151" t="str">
        <f aca="false">IF(AX81&gt;0,($G81*AX81*$F$21),"0")</f>
        <v>0</v>
      </c>
      <c r="BN81" s="151" t="str">
        <f aca="false">IF(AY81&gt;0,($G81*AY81*$F$22),"0")</f>
        <v>0</v>
      </c>
      <c r="BO81" s="151" t="str">
        <f aca="false">IF(AZ81&gt;0,($G81*AZ81*$F$23),"0")</f>
        <v>0</v>
      </c>
      <c r="BP81" s="151" t="str">
        <f aca="false">IF(BA81&gt;0,($G81*BA81*$F$24),"0")</f>
        <v>0</v>
      </c>
      <c r="BQ81" s="151" t="str">
        <f aca="false">IF(BB81&gt;0,($G81*BB81*$F$25),"0")</f>
        <v>0</v>
      </c>
      <c r="BR81" s="151" t="str">
        <f aca="false">IF(BC81&gt;0,($G81*BC81*$F$26),"0")</f>
        <v>0</v>
      </c>
      <c r="BS81" s="151" t="str">
        <f aca="false">IF(BD81&gt;0,($G81*BD81*$F$27),"0")</f>
        <v>0</v>
      </c>
      <c r="BT81" s="151" t="str">
        <f aca="false">IF(BE81&gt;0,($G81*BE81*$F$28),"0")</f>
        <v>0</v>
      </c>
    </row>
    <row r="82" customFormat="false" ht="20.1" hidden="false" customHeight="true" outlineLevel="0" collapsed="false">
      <c r="A82" s="156"/>
      <c r="B82" s="99" t="s">
        <v>125</v>
      </c>
      <c r="C82" s="147" t="n">
        <v>0.6875</v>
      </c>
      <c r="D82" s="147" t="s">
        <v>365</v>
      </c>
      <c r="E82" s="147" t="s">
        <v>366</v>
      </c>
      <c r="F82" s="149"/>
      <c r="G82" s="149"/>
      <c r="H82" s="102"/>
      <c r="I82" s="103"/>
      <c r="K82" s="104"/>
      <c r="L82" s="104"/>
      <c r="M82" s="105"/>
      <c r="N82" s="105"/>
      <c r="O82" s="104"/>
      <c r="P82" s="104"/>
      <c r="Q82" s="104"/>
      <c r="R82" s="104"/>
      <c r="S82" s="104"/>
      <c r="T82" s="105"/>
      <c r="U82" s="105"/>
      <c r="V82" s="104"/>
      <c r="W82" s="104"/>
      <c r="X82" s="104"/>
      <c r="Y82" s="104"/>
      <c r="Z82" s="104"/>
      <c r="AA82" s="105"/>
      <c r="AB82" s="105"/>
      <c r="AC82" s="104"/>
      <c r="AD82" s="104"/>
      <c r="AE82" s="104"/>
      <c r="AF82" s="104"/>
      <c r="AG82" s="104"/>
      <c r="AH82" s="105"/>
      <c r="AI82" s="105"/>
      <c r="AJ82" s="104"/>
      <c r="AK82" s="104"/>
      <c r="AL82" s="104"/>
      <c r="AM82" s="104"/>
      <c r="AN82" s="104"/>
      <c r="AO82" s="105"/>
      <c r="AP82" s="150"/>
      <c r="AQ82" s="151" t="n">
        <f aca="false">COUNTIF($K82:$AO82,"a")</f>
        <v>0</v>
      </c>
      <c r="AR82" s="151" t="n">
        <f aca="false">COUNTIF($K82:$AO82,"b")</f>
        <v>0</v>
      </c>
      <c r="AS82" s="151" t="n">
        <f aca="false">COUNTIF($K82:$AO82,"c")</f>
        <v>0</v>
      </c>
      <c r="AT82" s="151" t="n">
        <f aca="false">COUNTIF($K82:$AO82,"d")</f>
        <v>0</v>
      </c>
      <c r="AU82" s="151" t="n">
        <f aca="false">COUNTIF($K82:$AO82,"e")</f>
        <v>0</v>
      </c>
      <c r="AV82" s="151" t="n">
        <f aca="false">COUNTIF($K82:$AO82,"f")</f>
        <v>0</v>
      </c>
      <c r="AW82" s="151" t="n">
        <f aca="false">COUNTIF($K82:$AO82,"g")</f>
        <v>0</v>
      </c>
      <c r="AX82" s="151" t="n">
        <f aca="false">COUNTIF($K82:$AO82,"h")</f>
        <v>0</v>
      </c>
      <c r="AY82" s="151" t="n">
        <f aca="false">COUNTIF($K82:$AO82,"i")</f>
        <v>0</v>
      </c>
      <c r="AZ82" s="151" t="n">
        <f aca="false">COUNTIF($K82:$AO82,"j")</f>
        <v>0</v>
      </c>
      <c r="BA82" s="151" t="n">
        <f aca="false">COUNTIF($K82:$AO82,"k")</f>
        <v>0</v>
      </c>
      <c r="BB82" s="151" t="n">
        <f aca="false">COUNTIF($K82:$AO82,"l")</f>
        <v>0</v>
      </c>
      <c r="BC82" s="151" t="n">
        <f aca="false">COUNTIF($K82:$AO82,"m")</f>
        <v>0</v>
      </c>
      <c r="BD82" s="151" t="n">
        <f aca="false">COUNTIF($K82:$AO82,"n")</f>
        <v>0</v>
      </c>
      <c r="BE82" s="151" t="n">
        <f aca="false">COUNTIF($K82:$AO82,"o")</f>
        <v>0</v>
      </c>
      <c r="BF82" s="151" t="str">
        <f aca="false">IF(AQ82&gt;0,($G82*AQ82*$F$14),"0")</f>
        <v>0</v>
      </c>
      <c r="BG82" s="151" t="str">
        <f aca="false">IF(AR82&gt;0,($G82*AR82*$F$15),"0")</f>
        <v>0</v>
      </c>
      <c r="BH82" s="151" t="str">
        <f aca="false">IF(AS82&gt;0,($G82*AS82*$F$16),"0")</f>
        <v>0</v>
      </c>
      <c r="BI82" s="151" t="str">
        <f aca="false">IF(AT82&gt;0,($G82*AT82*$F$17),"0")</f>
        <v>0</v>
      </c>
      <c r="BJ82" s="151" t="str">
        <f aca="false">IF(AU82&gt;0,($G82*AU82*$F$18),"0")</f>
        <v>0</v>
      </c>
      <c r="BK82" s="151" t="str">
        <f aca="false">IF(AV82&gt;0,($G82*AV82*$F$19),"0")</f>
        <v>0</v>
      </c>
      <c r="BL82" s="151" t="str">
        <f aca="false">IF(AW82&gt;0,($G82*AW82*$F$20),"0")</f>
        <v>0</v>
      </c>
      <c r="BM82" s="151" t="str">
        <f aca="false">IF(AX82&gt;0,($G82*AX82*$F$21),"0")</f>
        <v>0</v>
      </c>
      <c r="BN82" s="151" t="str">
        <f aca="false">IF(AY82&gt;0,($G82*AY82*$F$22),"0")</f>
        <v>0</v>
      </c>
      <c r="BO82" s="151" t="str">
        <f aca="false">IF(AZ82&gt;0,($G82*AZ82*$F$23),"0")</f>
        <v>0</v>
      </c>
      <c r="BP82" s="151" t="str">
        <f aca="false">IF(BA82&gt;0,($G82*BA82*$F$24),"0")</f>
        <v>0</v>
      </c>
      <c r="BQ82" s="151" t="str">
        <f aca="false">IF(BB82&gt;0,($G82*BB82*$F$25),"0")</f>
        <v>0</v>
      </c>
      <c r="BR82" s="151" t="str">
        <f aca="false">IF(BC82&gt;0,($G82*BC82*$F$26),"0")</f>
        <v>0</v>
      </c>
      <c r="BS82" s="151" t="str">
        <f aca="false">IF(BD82&gt;0,($G82*BD82*$F$27),"0")</f>
        <v>0</v>
      </c>
      <c r="BT82" s="151" t="str">
        <f aca="false">IF(BE82&gt;0,($G82*BE82*$F$28),"0")</f>
        <v>0</v>
      </c>
    </row>
    <row r="83" customFormat="false" ht="20.1" hidden="false" customHeight="true" outlineLevel="0" collapsed="false">
      <c r="A83" s="156"/>
      <c r="B83" s="109" t="s">
        <v>127</v>
      </c>
      <c r="C83" s="152" t="n">
        <v>0.704861111111111</v>
      </c>
      <c r="D83" s="152" t="s">
        <v>367</v>
      </c>
      <c r="E83" s="152" t="s">
        <v>368</v>
      </c>
      <c r="F83" s="155" t="n">
        <v>287</v>
      </c>
      <c r="G83" s="155" t="n">
        <f aca="false">$F83*'Campaign Total'!$F$45</f>
        <v>229.6</v>
      </c>
      <c r="H83" s="102" t="n">
        <f aca="false">SUM(AQ83:BE83)</f>
        <v>0</v>
      </c>
      <c r="I83" s="103" t="n">
        <f aca="false">SUM(BF83:BT83)</f>
        <v>0</v>
      </c>
      <c r="K83" s="104"/>
      <c r="L83" s="104"/>
      <c r="M83" s="112"/>
      <c r="N83" s="112"/>
      <c r="O83" s="104"/>
      <c r="P83" s="104"/>
      <c r="Q83" s="104"/>
      <c r="R83" s="104"/>
      <c r="S83" s="104"/>
      <c r="T83" s="112"/>
      <c r="U83" s="112"/>
      <c r="V83" s="104"/>
      <c r="W83" s="104"/>
      <c r="X83" s="104"/>
      <c r="Y83" s="104"/>
      <c r="Z83" s="104"/>
      <c r="AA83" s="112"/>
      <c r="AB83" s="112"/>
      <c r="AC83" s="104"/>
      <c r="AD83" s="104"/>
      <c r="AE83" s="104"/>
      <c r="AF83" s="104"/>
      <c r="AG83" s="104"/>
      <c r="AH83" s="112"/>
      <c r="AI83" s="112"/>
      <c r="AJ83" s="104"/>
      <c r="AK83" s="104"/>
      <c r="AL83" s="104"/>
      <c r="AM83" s="104"/>
      <c r="AN83" s="104"/>
      <c r="AO83" s="112"/>
      <c r="AP83" s="150"/>
      <c r="AQ83" s="151" t="n">
        <f aca="false">COUNTIF($K83:$AO83,"a")</f>
        <v>0</v>
      </c>
      <c r="AR83" s="151" t="n">
        <f aca="false">COUNTIF($K83:$AO83,"b")</f>
        <v>0</v>
      </c>
      <c r="AS83" s="151" t="n">
        <f aca="false">COUNTIF($K83:$AO83,"c")</f>
        <v>0</v>
      </c>
      <c r="AT83" s="151" t="n">
        <f aca="false">COUNTIF($K83:$AO83,"d")</f>
        <v>0</v>
      </c>
      <c r="AU83" s="151" t="n">
        <f aca="false">COUNTIF($K83:$AO83,"e")</f>
        <v>0</v>
      </c>
      <c r="AV83" s="151" t="n">
        <f aca="false">COUNTIF($K83:$AO83,"f")</f>
        <v>0</v>
      </c>
      <c r="AW83" s="151" t="n">
        <f aca="false">COUNTIF($K83:$AO83,"g")</f>
        <v>0</v>
      </c>
      <c r="AX83" s="151" t="n">
        <f aca="false">COUNTIF($K83:$AO83,"h")</f>
        <v>0</v>
      </c>
      <c r="AY83" s="151" t="n">
        <f aca="false">COUNTIF($K83:$AO83,"i")</f>
        <v>0</v>
      </c>
      <c r="AZ83" s="151" t="n">
        <f aca="false">COUNTIF($K83:$AO83,"j")</f>
        <v>0</v>
      </c>
      <c r="BA83" s="151" t="n">
        <f aca="false">COUNTIF($K83:$AO83,"k")</f>
        <v>0</v>
      </c>
      <c r="BB83" s="151" t="n">
        <f aca="false">COUNTIF($K83:$AO83,"l")</f>
        <v>0</v>
      </c>
      <c r="BC83" s="151" t="n">
        <f aca="false">COUNTIF($K83:$AO83,"m")</f>
        <v>0</v>
      </c>
      <c r="BD83" s="151" t="n">
        <f aca="false">COUNTIF($K83:$AO83,"n")</f>
        <v>0</v>
      </c>
      <c r="BE83" s="151" t="n">
        <f aca="false">COUNTIF($K83:$AO83,"o")</f>
        <v>0</v>
      </c>
      <c r="BF83" s="151" t="str">
        <f aca="false">IF(AQ83&gt;0,($G83*AQ83*$F$14),"0")</f>
        <v>0</v>
      </c>
      <c r="BG83" s="151" t="str">
        <f aca="false">IF(AR83&gt;0,($G83*AR83*$F$15),"0")</f>
        <v>0</v>
      </c>
      <c r="BH83" s="151" t="str">
        <f aca="false">IF(AS83&gt;0,($G83*AS83*$F$16),"0")</f>
        <v>0</v>
      </c>
      <c r="BI83" s="151" t="str">
        <f aca="false">IF(AT83&gt;0,($G83*AT83*$F$17),"0")</f>
        <v>0</v>
      </c>
      <c r="BJ83" s="151" t="str">
        <f aca="false">IF(AU83&gt;0,($G83*AU83*$F$18),"0")</f>
        <v>0</v>
      </c>
      <c r="BK83" s="151" t="str">
        <f aca="false">IF(AV83&gt;0,($G83*AV83*$F$19),"0")</f>
        <v>0</v>
      </c>
      <c r="BL83" s="151" t="str">
        <f aca="false">IF(AW83&gt;0,($G83*AW83*$F$20),"0")</f>
        <v>0</v>
      </c>
      <c r="BM83" s="151" t="str">
        <f aca="false">IF(AX83&gt;0,($G83*AX83*$F$21),"0")</f>
        <v>0</v>
      </c>
      <c r="BN83" s="151" t="str">
        <f aca="false">IF(AY83&gt;0,($G83*AY83*$F$22),"0")</f>
        <v>0</v>
      </c>
      <c r="BO83" s="151" t="str">
        <f aca="false">IF(AZ83&gt;0,($G83*AZ83*$F$23),"0")</f>
        <v>0</v>
      </c>
      <c r="BP83" s="151" t="str">
        <f aca="false">IF(BA83&gt;0,($G83*BA83*$F$24),"0")</f>
        <v>0</v>
      </c>
      <c r="BQ83" s="151" t="str">
        <f aca="false">IF(BB83&gt;0,($G83*BB83*$F$25),"0")</f>
        <v>0</v>
      </c>
      <c r="BR83" s="151" t="str">
        <f aca="false">IF(BC83&gt;0,($G83*BC83*$F$26),"0")</f>
        <v>0</v>
      </c>
      <c r="BS83" s="151" t="str">
        <f aca="false">IF(BD83&gt;0,($G83*BD83*$F$27),"0")</f>
        <v>0</v>
      </c>
      <c r="BT83" s="151" t="str">
        <f aca="false">IF(BE83&gt;0,($G83*BE83*$F$28),"0")</f>
        <v>0</v>
      </c>
    </row>
    <row r="84" customFormat="false" ht="20.1" hidden="false" customHeight="true" outlineLevel="0" collapsed="false">
      <c r="A84" s="156"/>
      <c r="B84" s="99" t="s">
        <v>125</v>
      </c>
      <c r="C84" s="147" t="n">
        <v>0.708333333333333</v>
      </c>
      <c r="D84" s="147" t="s">
        <v>365</v>
      </c>
      <c r="E84" s="147" t="s">
        <v>366</v>
      </c>
      <c r="F84" s="149"/>
      <c r="G84" s="149"/>
      <c r="H84" s="102"/>
      <c r="I84" s="103"/>
      <c r="K84" s="104"/>
      <c r="L84" s="104"/>
      <c r="M84" s="105"/>
      <c r="N84" s="105"/>
      <c r="O84" s="104"/>
      <c r="P84" s="104"/>
      <c r="Q84" s="104"/>
      <c r="R84" s="104"/>
      <c r="S84" s="104"/>
      <c r="T84" s="105"/>
      <c r="U84" s="105"/>
      <c r="V84" s="104"/>
      <c r="W84" s="104"/>
      <c r="X84" s="104"/>
      <c r="Y84" s="104"/>
      <c r="Z84" s="104"/>
      <c r="AA84" s="105"/>
      <c r="AB84" s="105"/>
      <c r="AC84" s="104"/>
      <c r="AD84" s="104"/>
      <c r="AE84" s="104"/>
      <c r="AF84" s="104"/>
      <c r="AG84" s="104"/>
      <c r="AH84" s="105"/>
      <c r="AI84" s="105"/>
      <c r="AJ84" s="104"/>
      <c r="AK84" s="104"/>
      <c r="AL84" s="104"/>
      <c r="AM84" s="104"/>
      <c r="AN84" s="104"/>
      <c r="AO84" s="105"/>
      <c r="AP84" s="150"/>
      <c r="AQ84" s="151" t="n">
        <f aca="false">COUNTIF($K84:$AO84,"a")</f>
        <v>0</v>
      </c>
      <c r="AR84" s="151" t="n">
        <f aca="false">COUNTIF($K84:$AO84,"b")</f>
        <v>0</v>
      </c>
      <c r="AS84" s="151" t="n">
        <f aca="false">COUNTIF($K84:$AO84,"c")</f>
        <v>0</v>
      </c>
      <c r="AT84" s="151" t="n">
        <f aca="false">COUNTIF($K84:$AO84,"d")</f>
        <v>0</v>
      </c>
      <c r="AU84" s="151" t="n">
        <f aca="false">COUNTIF($K84:$AO84,"e")</f>
        <v>0</v>
      </c>
      <c r="AV84" s="151" t="n">
        <f aca="false">COUNTIF($K84:$AO84,"f")</f>
        <v>0</v>
      </c>
      <c r="AW84" s="151" t="n">
        <f aca="false">COUNTIF($K84:$AO84,"g")</f>
        <v>0</v>
      </c>
      <c r="AX84" s="151" t="n">
        <f aca="false">COUNTIF($K84:$AO84,"h")</f>
        <v>0</v>
      </c>
      <c r="AY84" s="151" t="n">
        <f aca="false">COUNTIF($K84:$AO84,"i")</f>
        <v>0</v>
      </c>
      <c r="AZ84" s="151" t="n">
        <f aca="false">COUNTIF($K84:$AO84,"j")</f>
        <v>0</v>
      </c>
      <c r="BA84" s="151" t="n">
        <f aca="false">COUNTIF($K84:$AO84,"k")</f>
        <v>0</v>
      </c>
      <c r="BB84" s="151" t="n">
        <f aca="false">COUNTIF($K84:$AO84,"l")</f>
        <v>0</v>
      </c>
      <c r="BC84" s="151" t="n">
        <f aca="false">COUNTIF($K84:$AO84,"m")</f>
        <v>0</v>
      </c>
      <c r="BD84" s="151" t="n">
        <f aca="false">COUNTIF($K84:$AO84,"n")</f>
        <v>0</v>
      </c>
      <c r="BE84" s="151" t="n">
        <f aca="false">COUNTIF($K84:$AO84,"o")</f>
        <v>0</v>
      </c>
      <c r="BF84" s="151" t="str">
        <f aca="false">IF(AQ84&gt;0,($G84*AQ84*$F$14),"0")</f>
        <v>0</v>
      </c>
      <c r="BG84" s="151" t="str">
        <f aca="false">IF(AR84&gt;0,($G84*AR84*$F$15),"0")</f>
        <v>0</v>
      </c>
      <c r="BH84" s="151" t="str">
        <f aca="false">IF(AS84&gt;0,($G84*AS84*$F$16),"0")</f>
        <v>0</v>
      </c>
      <c r="BI84" s="151" t="str">
        <f aca="false">IF(AT84&gt;0,($G84*AT84*$F$17),"0")</f>
        <v>0</v>
      </c>
      <c r="BJ84" s="151" t="str">
        <f aca="false">IF(AU84&gt;0,($G84*AU84*$F$18),"0")</f>
        <v>0</v>
      </c>
      <c r="BK84" s="151" t="str">
        <f aca="false">IF(AV84&gt;0,($G84*AV84*$F$19),"0")</f>
        <v>0</v>
      </c>
      <c r="BL84" s="151" t="str">
        <f aca="false">IF(AW84&gt;0,($G84*AW84*$F$20),"0")</f>
        <v>0</v>
      </c>
      <c r="BM84" s="151" t="str">
        <f aca="false">IF(AX84&gt;0,($G84*AX84*$F$21),"0")</f>
        <v>0</v>
      </c>
      <c r="BN84" s="151" t="str">
        <f aca="false">IF(AY84&gt;0,($G84*AY84*$F$22),"0")</f>
        <v>0</v>
      </c>
      <c r="BO84" s="151" t="str">
        <f aca="false">IF(AZ84&gt;0,($G84*AZ84*$F$23),"0")</f>
        <v>0</v>
      </c>
      <c r="BP84" s="151" t="str">
        <f aca="false">IF(BA84&gt;0,($G84*BA84*$F$24),"0")</f>
        <v>0</v>
      </c>
      <c r="BQ84" s="151" t="str">
        <f aca="false">IF(BB84&gt;0,($G84*BB84*$F$25),"0")</f>
        <v>0</v>
      </c>
      <c r="BR84" s="151" t="str">
        <f aca="false">IF(BC84&gt;0,($G84*BC84*$F$26),"0")</f>
        <v>0</v>
      </c>
      <c r="BS84" s="151" t="str">
        <f aca="false">IF(BD84&gt;0,($G84*BD84*$F$27),"0")</f>
        <v>0</v>
      </c>
      <c r="BT84" s="151" t="str">
        <f aca="false">IF(BE84&gt;0,($G84*BE84*$F$28),"0")</f>
        <v>0</v>
      </c>
    </row>
    <row r="85" customFormat="false" ht="20.1" hidden="false" customHeight="true" outlineLevel="0" collapsed="false">
      <c r="A85" s="156"/>
      <c r="B85" s="99" t="s">
        <v>125</v>
      </c>
      <c r="C85" s="147" t="n">
        <v>0.729166666666667</v>
      </c>
      <c r="D85" s="147" t="s">
        <v>369</v>
      </c>
      <c r="E85" s="147" t="s">
        <v>370</v>
      </c>
      <c r="F85" s="149"/>
      <c r="G85" s="149"/>
      <c r="H85" s="102"/>
      <c r="I85" s="103"/>
      <c r="K85" s="104"/>
      <c r="L85" s="104"/>
      <c r="M85" s="105"/>
      <c r="N85" s="105"/>
      <c r="O85" s="104"/>
      <c r="P85" s="104"/>
      <c r="Q85" s="104"/>
      <c r="R85" s="104"/>
      <c r="S85" s="104"/>
      <c r="T85" s="105"/>
      <c r="U85" s="105"/>
      <c r="V85" s="104"/>
      <c r="W85" s="104"/>
      <c r="X85" s="104"/>
      <c r="Y85" s="104"/>
      <c r="Z85" s="104"/>
      <c r="AA85" s="105"/>
      <c r="AB85" s="105"/>
      <c r="AC85" s="104"/>
      <c r="AD85" s="104"/>
      <c r="AE85" s="104"/>
      <c r="AF85" s="104"/>
      <c r="AG85" s="104"/>
      <c r="AH85" s="105"/>
      <c r="AI85" s="105"/>
      <c r="AJ85" s="104"/>
      <c r="AK85" s="104"/>
      <c r="AL85" s="104"/>
      <c r="AM85" s="104"/>
      <c r="AN85" s="104"/>
      <c r="AO85" s="105"/>
      <c r="AP85" s="150"/>
      <c r="AQ85" s="151" t="n">
        <f aca="false">COUNTIF($K85:$AO85,"a")</f>
        <v>0</v>
      </c>
      <c r="AR85" s="151" t="n">
        <f aca="false">COUNTIF($K85:$AO85,"b")</f>
        <v>0</v>
      </c>
      <c r="AS85" s="151" t="n">
        <f aca="false">COUNTIF($K85:$AO85,"c")</f>
        <v>0</v>
      </c>
      <c r="AT85" s="151" t="n">
        <f aca="false">COUNTIF($K85:$AO85,"d")</f>
        <v>0</v>
      </c>
      <c r="AU85" s="151" t="n">
        <f aca="false">COUNTIF($K85:$AO85,"e")</f>
        <v>0</v>
      </c>
      <c r="AV85" s="151" t="n">
        <f aca="false">COUNTIF($K85:$AO85,"f")</f>
        <v>0</v>
      </c>
      <c r="AW85" s="151" t="n">
        <f aca="false">COUNTIF($K85:$AO85,"g")</f>
        <v>0</v>
      </c>
      <c r="AX85" s="151" t="n">
        <f aca="false">COUNTIF($K85:$AO85,"h")</f>
        <v>0</v>
      </c>
      <c r="AY85" s="151" t="n">
        <f aca="false">COUNTIF($K85:$AO85,"i")</f>
        <v>0</v>
      </c>
      <c r="AZ85" s="151" t="n">
        <f aca="false">COUNTIF($K85:$AO85,"j")</f>
        <v>0</v>
      </c>
      <c r="BA85" s="151" t="n">
        <f aca="false">COUNTIF($K85:$AO85,"k")</f>
        <v>0</v>
      </c>
      <c r="BB85" s="151" t="n">
        <f aca="false">COUNTIF($K85:$AO85,"l")</f>
        <v>0</v>
      </c>
      <c r="BC85" s="151" t="n">
        <f aca="false">COUNTIF($K85:$AO85,"m")</f>
        <v>0</v>
      </c>
      <c r="BD85" s="151" t="n">
        <f aca="false">COUNTIF($K85:$AO85,"n")</f>
        <v>0</v>
      </c>
      <c r="BE85" s="151" t="n">
        <f aca="false">COUNTIF($K85:$AO85,"o")</f>
        <v>0</v>
      </c>
      <c r="BF85" s="151" t="str">
        <f aca="false">IF(AQ85&gt;0,($G85*AQ85*$F$14),"0")</f>
        <v>0</v>
      </c>
      <c r="BG85" s="151" t="str">
        <f aca="false">IF(AR85&gt;0,($G85*AR85*$F$15),"0")</f>
        <v>0</v>
      </c>
      <c r="BH85" s="151" t="str">
        <f aca="false">IF(AS85&gt;0,($G85*AS85*$F$16),"0")</f>
        <v>0</v>
      </c>
      <c r="BI85" s="151" t="str">
        <f aca="false">IF(AT85&gt;0,($G85*AT85*$F$17),"0")</f>
        <v>0</v>
      </c>
      <c r="BJ85" s="151" t="str">
        <f aca="false">IF(AU85&gt;0,($G85*AU85*$F$18),"0")</f>
        <v>0</v>
      </c>
      <c r="BK85" s="151" t="str">
        <f aca="false">IF(AV85&gt;0,($G85*AV85*$F$19),"0")</f>
        <v>0</v>
      </c>
      <c r="BL85" s="151" t="str">
        <f aca="false">IF(AW85&gt;0,($G85*AW85*$F$20),"0")</f>
        <v>0</v>
      </c>
      <c r="BM85" s="151" t="str">
        <f aca="false">IF(AX85&gt;0,($G85*AX85*$F$21),"0")</f>
        <v>0</v>
      </c>
      <c r="BN85" s="151" t="str">
        <f aca="false">IF(AY85&gt;0,($G85*AY85*$F$22),"0")</f>
        <v>0</v>
      </c>
      <c r="BO85" s="151" t="str">
        <f aca="false">IF(AZ85&gt;0,($G85*AZ85*$F$23),"0")</f>
        <v>0</v>
      </c>
      <c r="BP85" s="151" t="str">
        <f aca="false">IF(BA85&gt;0,($G85*BA85*$F$24),"0")</f>
        <v>0</v>
      </c>
      <c r="BQ85" s="151" t="str">
        <f aca="false">IF(BB85&gt;0,($G85*BB85*$F$25),"0")</f>
        <v>0</v>
      </c>
      <c r="BR85" s="151" t="str">
        <f aca="false">IF(BC85&gt;0,($G85*BC85*$F$26),"0")</f>
        <v>0</v>
      </c>
      <c r="BS85" s="151" t="str">
        <f aca="false">IF(BD85&gt;0,($G85*BD85*$F$27),"0")</f>
        <v>0</v>
      </c>
      <c r="BT85" s="151" t="str">
        <f aca="false">IF(BE85&gt;0,($G85*BE85*$F$28),"0")</f>
        <v>0</v>
      </c>
    </row>
    <row r="86" customFormat="false" ht="20.1" hidden="false" customHeight="true" outlineLevel="0" collapsed="false">
      <c r="A86" s="156"/>
      <c r="B86" s="109" t="s">
        <v>127</v>
      </c>
      <c r="C86" s="152" t="n">
        <v>0.746527777777778</v>
      </c>
      <c r="D86" s="152" t="s">
        <v>371</v>
      </c>
      <c r="E86" s="152" t="s">
        <v>372</v>
      </c>
      <c r="F86" s="155" t="n">
        <v>311</v>
      </c>
      <c r="G86" s="155" t="n">
        <f aca="false">$F86*'Campaign Total'!$F$45</f>
        <v>248.8</v>
      </c>
      <c r="H86" s="102" t="n">
        <f aca="false">SUM(AQ86:BE86)</f>
        <v>0</v>
      </c>
      <c r="I86" s="103" t="n">
        <f aca="false">SUM(BF86:BT86)</f>
        <v>0</v>
      </c>
      <c r="K86" s="104"/>
      <c r="L86" s="104"/>
      <c r="M86" s="112"/>
      <c r="N86" s="112"/>
      <c r="O86" s="104"/>
      <c r="P86" s="104"/>
      <c r="Q86" s="104"/>
      <c r="R86" s="104"/>
      <c r="S86" s="104"/>
      <c r="T86" s="112"/>
      <c r="U86" s="112"/>
      <c r="V86" s="104"/>
      <c r="W86" s="104"/>
      <c r="X86" s="104"/>
      <c r="Y86" s="104"/>
      <c r="Z86" s="104"/>
      <c r="AA86" s="112"/>
      <c r="AB86" s="112"/>
      <c r="AC86" s="104"/>
      <c r="AD86" s="104"/>
      <c r="AE86" s="104"/>
      <c r="AF86" s="104"/>
      <c r="AG86" s="104"/>
      <c r="AH86" s="112"/>
      <c r="AI86" s="112"/>
      <c r="AJ86" s="104"/>
      <c r="AK86" s="104"/>
      <c r="AL86" s="104"/>
      <c r="AM86" s="104"/>
      <c r="AN86" s="104"/>
      <c r="AO86" s="112"/>
      <c r="AP86" s="150"/>
      <c r="AQ86" s="151" t="n">
        <f aca="false">COUNTIF($K86:$AO86,"a")</f>
        <v>0</v>
      </c>
      <c r="AR86" s="151" t="n">
        <f aca="false">COUNTIF($K86:$AO86,"b")</f>
        <v>0</v>
      </c>
      <c r="AS86" s="151" t="n">
        <f aca="false">COUNTIF($K86:$AO86,"c")</f>
        <v>0</v>
      </c>
      <c r="AT86" s="151" t="n">
        <f aca="false">COUNTIF($K86:$AO86,"d")</f>
        <v>0</v>
      </c>
      <c r="AU86" s="151" t="n">
        <f aca="false">COUNTIF($K86:$AO86,"e")</f>
        <v>0</v>
      </c>
      <c r="AV86" s="151" t="n">
        <f aca="false">COUNTIF($K86:$AO86,"f")</f>
        <v>0</v>
      </c>
      <c r="AW86" s="151" t="n">
        <f aca="false">COUNTIF($K86:$AO86,"g")</f>
        <v>0</v>
      </c>
      <c r="AX86" s="151" t="n">
        <f aca="false">COUNTIF($K86:$AO86,"h")</f>
        <v>0</v>
      </c>
      <c r="AY86" s="151" t="n">
        <f aca="false">COUNTIF($K86:$AO86,"i")</f>
        <v>0</v>
      </c>
      <c r="AZ86" s="151" t="n">
        <f aca="false">COUNTIF($K86:$AO86,"j")</f>
        <v>0</v>
      </c>
      <c r="BA86" s="151" t="n">
        <f aca="false">COUNTIF($K86:$AO86,"k")</f>
        <v>0</v>
      </c>
      <c r="BB86" s="151" t="n">
        <f aca="false">COUNTIF($K86:$AO86,"l")</f>
        <v>0</v>
      </c>
      <c r="BC86" s="151" t="n">
        <f aca="false">COUNTIF($K86:$AO86,"m")</f>
        <v>0</v>
      </c>
      <c r="BD86" s="151" t="n">
        <f aca="false">COUNTIF($K86:$AO86,"n")</f>
        <v>0</v>
      </c>
      <c r="BE86" s="151" t="n">
        <f aca="false">COUNTIF($K86:$AO86,"o")</f>
        <v>0</v>
      </c>
      <c r="BF86" s="151" t="str">
        <f aca="false">IF(AQ86&gt;0,($G86*AQ86*$F$14),"0")</f>
        <v>0</v>
      </c>
      <c r="BG86" s="151" t="str">
        <f aca="false">IF(AR86&gt;0,($G86*AR86*$F$15),"0")</f>
        <v>0</v>
      </c>
      <c r="BH86" s="151" t="str">
        <f aca="false">IF(AS86&gt;0,($G86*AS86*$F$16),"0")</f>
        <v>0</v>
      </c>
      <c r="BI86" s="151" t="str">
        <f aca="false">IF(AT86&gt;0,($G86*AT86*$F$17),"0")</f>
        <v>0</v>
      </c>
      <c r="BJ86" s="151" t="str">
        <f aca="false">IF(AU86&gt;0,($G86*AU86*$F$18),"0")</f>
        <v>0</v>
      </c>
      <c r="BK86" s="151" t="str">
        <f aca="false">IF(AV86&gt;0,($G86*AV86*$F$19),"0")</f>
        <v>0</v>
      </c>
      <c r="BL86" s="151" t="str">
        <f aca="false">IF(AW86&gt;0,($G86*AW86*$F$20),"0")</f>
        <v>0</v>
      </c>
      <c r="BM86" s="151" t="str">
        <f aca="false">IF(AX86&gt;0,($G86*AX86*$F$21),"0")</f>
        <v>0</v>
      </c>
      <c r="BN86" s="151" t="str">
        <f aca="false">IF(AY86&gt;0,($G86*AY86*$F$22),"0")</f>
        <v>0</v>
      </c>
      <c r="BO86" s="151" t="str">
        <f aca="false">IF(AZ86&gt;0,($G86*AZ86*$F$23),"0")</f>
        <v>0</v>
      </c>
      <c r="BP86" s="151" t="str">
        <f aca="false">IF(BA86&gt;0,($G86*BA86*$F$24),"0")</f>
        <v>0</v>
      </c>
      <c r="BQ86" s="151" t="str">
        <f aca="false">IF(BB86&gt;0,($G86*BB86*$F$25),"0")</f>
        <v>0</v>
      </c>
      <c r="BR86" s="151" t="str">
        <f aca="false">IF(BC86&gt;0,($G86*BC86*$F$26),"0")</f>
        <v>0</v>
      </c>
      <c r="BS86" s="151" t="str">
        <f aca="false">IF(BD86&gt;0,($G86*BD86*$F$27),"0")</f>
        <v>0</v>
      </c>
      <c r="BT86" s="151" t="str">
        <f aca="false">IF(BE86&gt;0,($G86*BE86*$F$28),"0")</f>
        <v>0</v>
      </c>
    </row>
    <row r="87" customFormat="false" ht="20.1" hidden="false" customHeight="true" outlineLevel="0" collapsed="false">
      <c r="A87" s="156"/>
      <c r="B87" s="99" t="s">
        <v>125</v>
      </c>
      <c r="C87" s="147" t="n">
        <v>0.75</v>
      </c>
      <c r="D87" s="147" t="s">
        <v>369</v>
      </c>
      <c r="E87" s="147" t="s">
        <v>370</v>
      </c>
      <c r="F87" s="149"/>
      <c r="G87" s="149"/>
      <c r="H87" s="102"/>
      <c r="I87" s="103"/>
      <c r="K87" s="104"/>
      <c r="L87" s="104"/>
      <c r="M87" s="105"/>
      <c r="N87" s="105"/>
      <c r="O87" s="104"/>
      <c r="P87" s="104"/>
      <c r="Q87" s="104"/>
      <c r="R87" s="104"/>
      <c r="S87" s="104"/>
      <c r="T87" s="105"/>
      <c r="U87" s="105"/>
      <c r="V87" s="104"/>
      <c r="W87" s="104"/>
      <c r="X87" s="104"/>
      <c r="Y87" s="104"/>
      <c r="Z87" s="104"/>
      <c r="AA87" s="105"/>
      <c r="AB87" s="105"/>
      <c r="AC87" s="104"/>
      <c r="AD87" s="104"/>
      <c r="AE87" s="104"/>
      <c r="AF87" s="104"/>
      <c r="AG87" s="104"/>
      <c r="AH87" s="105"/>
      <c r="AI87" s="105"/>
      <c r="AJ87" s="104"/>
      <c r="AK87" s="104"/>
      <c r="AL87" s="104"/>
      <c r="AM87" s="104"/>
      <c r="AN87" s="104"/>
      <c r="AO87" s="105"/>
      <c r="AP87" s="150"/>
      <c r="AQ87" s="151" t="n">
        <f aca="false">COUNTIF($K87:$AO87,"a")</f>
        <v>0</v>
      </c>
      <c r="AR87" s="151" t="n">
        <f aca="false">COUNTIF($K87:$AO87,"b")</f>
        <v>0</v>
      </c>
      <c r="AS87" s="151" t="n">
        <f aca="false">COUNTIF($K87:$AO87,"c")</f>
        <v>0</v>
      </c>
      <c r="AT87" s="151" t="n">
        <f aca="false">COUNTIF($K87:$AO87,"d")</f>
        <v>0</v>
      </c>
      <c r="AU87" s="151" t="n">
        <f aca="false">COUNTIF($K87:$AO87,"e")</f>
        <v>0</v>
      </c>
      <c r="AV87" s="151" t="n">
        <f aca="false">COUNTIF($K87:$AO87,"f")</f>
        <v>0</v>
      </c>
      <c r="AW87" s="151" t="n">
        <f aca="false">COUNTIF($K87:$AO87,"g")</f>
        <v>0</v>
      </c>
      <c r="AX87" s="151" t="n">
        <f aca="false">COUNTIF($K87:$AO87,"h")</f>
        <v>0</v>
      </c>
      <c r="AY87" s="151" t="n">
        <f aca="false">COUNTIF($K87:$AO87,"i")</f>
        <v>0</v>
      </c>
      <c r="AZ87" s="151" t="n">
        <f aca="false">COUNTIF($K87:$AO87,"j")</f>
        <v>0</v>
      </c>
      <c r="BA87" s="151" t="n">
        <f aca="false">COUNTIF($K87:$AO87,"k")</f>
        <v>0</v>
      </c>
      <c r="BB87" s="151" t="n">
        <f aca="false">COUNTIF($K87:$AO87,"l")</f>
        <v>0</v>
      </c>
      <c r="BC87" s="151" t="n">
        <f aca="false">COUNTIF($K87:$AO87,"m")</f>
        <v>0</v>
      </c>
      <c r="BD87" s="151" t="n">
        <f aca="false">COUNTIF($K87:$AO87,"n")</f>
        <v>0</v>
      </c>
      <c r="BE87" s="151" t="n">
        <f aca="false">COUNTIF($K87:$AO87,"o")</f>
        <v>0</v>
      </c>
      <c r="BF87" s="151" t="str">
        <f aca="false">IF(AQ87&gt;0,($G87*AQ87*$F$14),"0")</f>
        <v>0</v>
      </c>
      <c r="BG87" s="151" t="str">
        <f aca="false">IF(AR87&gt;0,($G87*AR87*$F$15),"0")</f>
        <v>0</v>
      </c>
      <c r="BH87" s="151" t="str">
        <f aca="false">IF(AS87&gt;0,($G87*AS87*$F$16),"0")</f>
        <v>0</v>
      </c>
      <c r="BI87" s="151" t="str">
        <f aca="false">IF(AT87&gt;0,($G87*AT87*$F$17),"0")</f>
        <v>0</v>
      </c>
      <c r="BJ87" s="151" t="str">
        <f aca="false">IF(AU87&gt;0,($G87*AU87*$F$18),"0")</f>
        <v>0</v>
      </c>
      <c r="BK87" s="151" t="str">
        <f aca="false">IF(AV87&gt;0,($G87*AV87*$F$19),"0")</f>
        <v>0</v>
      </c>
      <c r="BL87" s="151" t="str">
        <f aca="false">IF(AW87&gt;0,($G87*AW87*$F$20),"0")</f>
        <v>0</v>
      </c>
      <c r="BM87" s="151" t="str">
        <f aca="false">IF(AX87&gt;0,($G87*AX87*$F$21),"0")</f>
        <v>0</v>
      </c>
      <c r="BN87" s="151" t="str">
        <f aca="false">IF(AY87&gt;0,($G87*AY87*$F$22),"0")</f>
        <v>0</v>
      </c>
      <c r="BO87" s="151" t="str">
        <f aca="false">IF(AZ87&gt;0,($G87*AZ87*$F$23),"0")</f>
        <v>0</v>
      </c>
      <c r="BP87" s="151" t="str">
        <f aca="false">IF(BA87&gt;0,($G87*BA87*$F$24),"0")</f>
        <v>0</v>
      </c>
      <c r="BQ87" s="151" t="str">
        <f aca="false">IF(BB87&gt;0,($G87*BB87*$F$25),"0")</f>
        <v>0</v>
      </c>
      <c r="BR87" s="151" t="str">
        <f aca="false">IF(BC87&gt;0,($G87*BC87*$F$26),"0")</f>
        <v>0</v>
      </c>
      <c r="BS87" s="151" t="str">
        <f aca="false">IF(BD87&gt;0,($G87*BD87*$F$27),"0")</f>
        <v>0</v>
      </c>
      <c r="BT87" s="151" t="str">
        <f aca="false">IF(BE87&gt;0,($G87*BE87*$F$28),"0")</f>
        <v>0</v>
      </c>
    </row>
    <row r="88" customFormat="false" ht="20.1" hidden="false" customHeight="true" outlineLevel="0" collapsed="false">
      <c r="A88" s="156"/>
      <c r="B88" s="99" t="s">
        <v>125</v>
      </c>
      <c r="C88" s="147" t="n">
        <v>0.770833333333333</v>
      </c>
      <c r="D88" s="127" t="s">
        <v>247</v>
      </c>
      <c r="E88" s="127"/>
      <c r="F88" s="149"/>
      <c r="G88" s="149"/>
      <c r="H88" s="102"/>
      <c r="I88" s="103"/>
      <c r="K88" s="129"/>
      <c r="L88" s="129"/>
      <c r="M88" s="128"/>
      <c r="N88" s="128"/>
      <c r="O88" s="129"/>
      <c r="P88" s="129"/>
      <c r="Q88" s="129"/>
      <c r="R88" s="129"/>
      <c r="S88" s="129"/>
      <c r="T88" s="128"/>
      <c r="U88" s="128"/>
      <c r="V88" s="129"/>
      <c r="W88" s="129"/>
      <c r="X88" s="129"/>
      <c r="Y88" s="129"/>
      <c r="Z88" s="129"/>
      <c r="AA88" s="128"/>
      <c r="AB88" s="128"/>
      <c r="AC88" s="129"/>
      <c r="AD88" s="129"/>
      <c r="AE88" s="129"/>
      <c r="AF88" s="129"/>
      <c r="AG88" s="129"/>
      <c r="AH88" s="128"/>
      <c r="AI88" s="128"/>
      <c r="AJ88" s="129"/>
      <c r="AK88" s="129"/>
      <c r="AL88" s="129"/>
      <c r="AM88" s="129"/>
      <c r="AN88" s="129"/>
      <c r="AO88" s="128"/>
      <c r="AP88" s="150"/>
      <c r="AQ88" s="151" t="n">
        <f aca="false">COUNTIF($K88:$AO88,"a")</f>
        <v>0</v>
      </c>
      <c r="AR88" s="151" t="n">
        <f aca="false">COUNTIF($K88:$AO88,"b")</f>
        <v>0</v>
      </c>
      <c r="AS88" s="151" t="n">
        <f aca="false">COUNTIF($K88:$AO88,"c")</f>
        <v>0</v>
      </c>
      <c r="AT88" s="151" t="n">
        <f aca="false">COUNTIF($K88:$AO88,"d")</f>
        <v>0</v>
      </c>
      <c r="AU88" s="151" t="n">
        <f aca="false">COUNTIF($K88:$AO88,"e")</f>
        <v>0</v>
      </c>
      <c r="AV88" s="151" t="n">
        <f aca="false">COUNTIF($K88:$AO88,"f")</f>
        <v>0</v>
      </c>
      <c r="AW88" s="151" t="n">
        <f aca="false">COUNTIF($K88:$AO88,"g")</f>
        <v>0</v>
      </c>
      <c r="AX88" s="151" t="n">
        <f aca="false">COUNTIF($K88:$AO88,"h")</f>
        <v>0</v>
      </c>
      <c r="AY88" s="151" t="n">
        <f aca="false">COUNTIF($K88:$AO88,"i")</f>
        <v>0</v>
      </c>
      <c r="AZ88" s="151" t="n">
        <f aca="false">COUNTIF($K88:$AO88,"j")</f>
        <v>0</v>
      </c>
      <c r="BA88" s="151" t="n">
        <f aca="false">COUNTIF($K88:$AO88,"k")</f>
        <v>0</v>
      </c>
      <c r="BB88" s="151" t="n">
        <f aca="false">COUNTIF($K88:$AO88,"l")</f>
        <v>0</v>
      </c>
      <c r="BC88" s="151" t="n">
        <f aca="false">COUNTIF($K88:$AO88,"m")</f>
        <v>0</v>
      </c>
      <c r="BD88" s="151" t="n">
        <f aca="false">COUNTIF($K88:$AO88,"n")</f>
        <v>0</v>
      </c>
      <c r="BE88" s="151" t="n">
        <f aca="false">COUNTIF($K88:$AO88,"o")</f>
        <v>0</v>
      </c>
      <c r="BF88" s="151" t="str">
        <f aca="false">IF(AQ88&gt;0,($G88*AQ88*$F$14),"0")</f>
        <v>0</v>
      </c>
      <c r="BG88" s="151" t="str">
        <f aca="false">IF(AR88&gt;0,($G88*AR88*$F$15),"0")</f>
        <v>0</v>
      </c>
      <c r="BH88" s="151" t="str">
        <f aca="false">IF(AS88&gt;0,($G88*AS88*$F$16),"0")</f>
        <v>0</v>
      </c>
      <c r="BI88" s="151" t="str">
        <f aca="false">IF(AT88&gt;0,($G88*AT88*$F$17),"0")</f>
        <v>0</v>
      </c>
      <c r="BJ88" s="151" t="str">
        <f aca="false">IF(AU88&gt;0,($G88*AU88*$F$18),"0")</f>
        <v>0</v>
      </c>
      <c r="BK88" s="151" t="str">
        <f aca="false">IF(AV88&gt;0,($G88*AV88*$F$19),"0")</f>
        <v>0</v>
      </c>
      <c r="BL88" s="151" t="str">
        <f aca="false">IF(AW88&gt;0,($G88*AW88*$F$20),"0")</f>
        <v>0</v>
      </c>
      <c r="BM88" s="151" t="str">
        <f aca="false">IF(AX88&gt;0,($G88*AX88*$F$21),"0")</f>
        <v>0</v>
      </c>
      <c r="BN88" s="151" t="str">
        <f aca="false">IF(AY88&gt;0,($G88*AY88*$F$22),"0")</f>
        <v>0</v>
      </c>
      <c r="BO88" s="151" t="str">
        <f aca="false">IF(AZ88&gt;0,($G88*AZ88*$F$23),"0")</f>
        <v>0</v>
      </c>
      <c r="BP88" s="151" t="str">
        <f aca="false">IF(BA88&gt;0,($G88*BA88*$F$24),"0")</f>
        <v>0</v>
      </c>
      <c r="BQ88" s="151" t="str">
        <f aca="false">IF(BB88&gt;0,($G88*BB88*$F$25),"0")</f>
        <v>0</v>
      </c>
      <c r="BR88" s="151" t="str">
        <f aca="false">IF(BC88&gt;0,($G88*BC88*$F$26),"0")</f>
        <v>0</v>
      </c>
      <c r="BS88" s="151" t="str">
        <f aca="false">IF(BD88&gt;0,($G88*BD88*$F$27),"0")</f>
        <v>0</v>
      </c>
      <c r="BT88" s="151" t="str">
        <f aca="false">IF(BE88&gt;0,($G88*BE88*$F$28),"0")</f>
        <v>0</v>
      </c>
    </row>
    <row r="89" customFormat="false" ht="20.1" hidden="false" customHeight="true" outlineLevel="0" collapsed="false">
      <c r="A89" s="156"/>
      <c r="B89" s="109" t="s">
        <v>127</v>
      </c>
      <c r="C89" s="152" t="n">
        <v>0.784722222222222</v>
      </c>
      <c r="D89" s="152" t="s">
        <v>373</v>
      </c>
      <c r="E89" s="152" t="s">
        <v>374</v>
      </c>
      <c r="F89" s="155" t="n">
        <v>264</v>
      </c>
      <c r="G89" s="155" t="n">
        <f aca="false">$F89*'Campaign Total'!$F$45</f>
        <v>211.2</v>
      </c>
      <c r="H89" s="102" t="n">
        <f aca="false">SUM(AQ89:BE89)</f>
        <v>0</v>
      </c>
      <c r="I89" s="103" t="n">
        <f aca="false">SUM(BF89:BT89)</f>
        <v>0</v>
      </c>
      <c r="K89" s="129"/>
      <c r="L89" s="129"/>
      <c r="M89" s="122"/>
      <c r="N89" s="122"/>
      <c r="O89" s="129"/>
      <c r="P89" s="129"/>
      <c r="Q89" s="129"/>
      <c r="R89" s="129"/>
      <c r="S89" s="129"/>
      <c r="T89" s="122"/>
      <c r="U89" s="122"/>
      <c r="V89" s="129"/>
      <c r="W89" s="129"/>
      <c r="X89" s="129"/>
      <c r="Y89" s="129"/>
      <c r="Z89" s="129"/>
      <c r="AA89" s="112"/>
      <c r="AB89" s="112"/>
      <c r="AC89" s="129"/>
      <c r="AD89" s="129"/>
      <c r="AE89" s="129"/>
      <c r="AF89" s="129"/>
      <c r="AG89" s="129"/>
      <c r="AH89" s="112"/>
      <c r="AI89" s="112"/>
      <c r="AJ89" s="129"/>
      <c r="AK89" s="129"/>
      <c r="AL89" s="129"/>
      <c r="AM89" s="129"/>
      <c r="AN89" s="129"/>
      <c r="AO89" s="112"/>
      <c r="AP89" s="150"/>
      <c r="AQ89" s="151" t="n">
        <f aca="false">COUNTIF($K89:$AO89,"a")</f>
        <v>0</v>
      </c>
      <c r="AR89" s="151" t="n">
        <f aca="false">COUNTIF($K89:$AO89,"b")</f>
        <v>0</v>
      </c>
      <c r="AS89" s="151" t="n">
        <f aca="false">COUNTIF($K89:$AO89,"c")</f>
        <v>0</v>
      </c>
      <c r="AT89" s="151" t="n">
        <f aca="false">COUNTIF($K89:$AO89,"d")</f>
        <v>0</v>
      </c>
      <c r="AU89" s="151" t="n">
        <f aca="false">COUNTIF($K89:$AO89,"e")</f>
        <v>0</v>
      </c>
      <c r="AV89" s="151" t="n">
        <f aca="false">COUNTIF($K89:$AO89,"f")</f>
        <v>0</v>
      </c>
      <c r="AW89" s="151" t="n">
        <f aca="false">COUNTIF($K89:$AO89,"g")</f>
        <v>0</v>
      </c>
      <c r="AX89" s="151" t="n">
        <f aca="false">COUNTIF($K89:$AO89,"h")</f>
        <v>0</v>
      </c>
      <c r="AY89" s="151" t="n">
        <f aca="false">COUNTIF($K89:$AO89,"i")</f>
        <v>0</v>
      </c>
      <c r="AZ89" s="151" t="n">
        <f aca="false">COUNTIF($K89:$AO89,"j")</f>
        <v>0</v>
      </c>
      <c r="BA89" s="151" t="n">
        <f aca="false">COUNTIF($K89:$AO89,"k")</f>
        <v>0</v>
      </c>
      <c r="BB89" s="151" t="n">
        <f aca="false">COUNTIF($K89:$AO89,"l")</f>
        <v>0</v>
      </c>
      <c r="BC89" s="151" t="n">
        <f aca="false">COUNTIF($K89:$AO89,"m")</f>
        <v>0</v>
      </c>
      <c r="BD89" s="151" t="n">
        <f aca="false">COUNTIF($K89:$AO89,"n")</f>
        <v>0</v>
      </c>
      <c r="BE89" s="151" t="n">
        <f aca="false">COUNTIF($K89:$AO89,"o")</f>
        <v>0</v>
      </c>
      <c r="BF89" s="151" t="str">
        <f aca="false">IF(AQ89&gt;0,($G89*AQ89*$F$14),"0")</f>
        <v>0</v>
      </c>
      <c r="BG89" s="151" t="str">
        <f aca="false">IF(AR89&gt;0,($G89*AR89*$F$15),"0")</f>
        <v>0</v>
      </c>
      <c r="BH89" s="151" t="str">
        <f aca="false">IF(AS89&gt;0,($G89*AS89*$F$16),"0")</f>
        <v>0</v>
      </c>
      <c r="BI89" s="151" t="str">
        <f aca="false">IF(AT89&gt;0,($G89*AT89*$F$17),"0")</f>
        <v>0</v>
      </c>
      <c r="BJ89" s="151" t="str">
        <f aca="false">IF(AU89&gt;0,($G89*AU89*$F$18),"0")</f>
        <v>0</v>
      </c>
      <c r="BK89" s="151" t="str">
        <f aca="false">IF(AV89&gt;0,($G89*AV89*$F$19),"0")</f>
        <v>0</v>
      </c>
      <c r="BL89" s="151" t="str">
        <f aca="false">IF(AW89&gt;0,($G89*AW89*$F$20),"0")</f>
        <v>0</v>
      </c>
      <c r="BM89" s="151" t="str">
        <f aca="false">IF(AX89&gt;0,($G89*AX89*$F$21),"0")</f>
        <v>0</v>
      </c>
      <c r="BN89" s="151" t="str">
        <f aca="false">IF(AY89&gt;0,($G89*AY89*$F$22),"0")</f>
        <v>0</v>
      </c>
      <c r="BO89" s="151" t="str">
        <f aca="false">IF(AZ89&gt;0,($G89*AZ89*$F$23),"0")</f>
        <v>0</v>
      </c>
      <c r="BP89" s="151" t="str">
        <f aca="false">IF(BA89&gt;0,($G89*BA89*$F$24),"0")</f>
        <v>0</v>
      </c>
      <c r="BQ89" s="151" t="str">
        <f aca="false">IF(BB89&gt;0,($G89*BB89*$F$25),"0")</f>
        <v>0</v>
      </c>
      <c r="BR89" s="151" t="str">
        <f aca="false">IF(BC89&gt;0,($G89*BC89*$F$26),"0")</f>
        <v>0</v>
      </c>
      <c r="BS89" s="151" t="str">
        <f aca="false">IF(BD89&gt;0,($G89*BD89*$F$27),"0")</f>
        <v>0</v>
      </c>
      <c r="BT89" s="151" t="str">
        <f aca="false">IF(BE89&gt;0,($G89*BE89*$F$28),"0")</f>
        <v>0</v>
      </c>
    </row>
    <row r="90" customFormat="false" ht="20.1" hidden="false" customHeight="true" outlineLevel="0" collapsed="false">
      <c r="A90" s="156"/>
      <c r="B90" s="99" t="s">
        <v>125</v>
      </c>
      <c r="C90" s="147" t="n">
        <v>0.786805555555556</v>
      </c>
      <c r="D90" s="127" t="s">
        <v>247</v>
      </c>
      <c r="E90" s="127"/>
      <c r="F90" s="149"/>
      <c r="G90" s="149"/>
      <c r="H90" s="102"/>
      <c r="I90" s="103"/>
      <c r="K90" s="129"/>
      <c r="L90" s="129"/>
      <c r="M90" s="128"/>
      <c r="N90" s="128"/>
      <c r="O90" s="129"/>
      <c r="P90" s="129"/>
      <c r="Q90" s="129"/>
      <c r="R90" s="129"/>
      <c r="S90" s="129"/>
      <c r="T90" s="128"/>
      <c r="U90" s="128"/>
      <c r="V90" s="129"/>
      <c r="W90" s="129"/>
      <c r="X90" s="129"/>
      <c r="Y90" s="129"/>
      <c r="Z90" s="129"/>
      <c r="AA90" s="128"/>
      <c r="AB90" s="128"/>
      <c r="AC90" s="129"/>
      <c r="AD90" s="129"/>
      <c r="AE90" s="129"/>
      <c r="AF90" s="129"/>
      <c r="AG90" s="129"/>
      <c r="AH90" s="128"/>
      <c r="AI90" s="128"/>
      <c r="AJ90" s="129"/>
      <c r="AK90" s="129"/>
      <c r="AL90" s="129"/>
      <c r="AM90" s="129"/>
      <c r="AN90" s="129"/>
      <c r="AO90" s="128"/>
      <c r="AP90" s="150"/>
      <c r="AQ90" s="151" t="n">
        <f aca="false">COUNTIF($K90:$AO90,"a")</f>
        <v>0</v>
      </c>
      <c r="AR90" s="151" t="n">
        <f aca="false">COUNTIF($K90:$AO90,"b")</f>
        <v>0</v>
      </c>
      <c r="AS90" s="151" t="n">
        <f aca="false">COUNTIF($K90:$AO90,"c")</f>
        <v>0</v>
      </c>
      <c r="AT90" s="151" t="n">
        <f aca="false">COUNTIF($K90:$AO90,"d")</f>
        <v>0</v>
      </c>
      <c r="AU90" s="151" t="n">
        <f aca="false">COUNTIF($K90:$AO90,"e")</f>
        <v>0</v>
      </c>
      <c r="AV90" s="151" t="n">
        <f aca="false">COUNTIF($K90:$AO90,"f")</f>
        <v>0</v>
      </c>
      <c r="AW90" s="151" t="n">
        <f aca="false">COUNTIF($K90:$AO90,"g")</f>
        <v>0</v>
      </c>
      <c r="AX90" s="151" t="n">
        <f aca="false">COUNTIF($K90:$AO90,"h")</f>
        <v>0</v>
      </c>
      <c r="AY90" s="151" t="n">
        <f aca="false">COUNTIF($K90:$AO90,"i")</f>
        <v>0</v>
      </c>
      <c r="AZ90" s="151" t="n">
        <f aca="false">COUNTIF($K90:$AO90,"j")</f>
        <v>0</v>
      </c>
      <c r="BA90" s="151" t="n">
        <f aca="false">COUNTIF($K90:$AO90,"k")</f>
        <v>0</v>
      </c>
      <c r="BB90" s="151" t="n">
        <f aca="false">COUNTIF($K90:$AO90,"l")</f>
        <v>0</v>
      </c>
      <c r="BC90" s="151" t="n">
        <f aca="false">COUNTIF($K90:$AO90,"m")</f>
        <v>0</v>
      </c>
      <c r="BD90" s="151" t="n">
        <f aca="false">COUNTIF($K90:$AO90,"n")</f>
        <v>0</v>
      </c>
      <c r="BE90" s="151" t="n">
        <f aca="false">COUNTIF($K90:$AO90,"o")</f>
        <v>0</v>
      </c>
      <c r="BF90" s="151" t="str">
        <f aca="false">IF(AQ90&gt;0,($G90*AQ90*$F$14),"0")</f>
        <v>0</v>
      </c>
      <c r="BG90" s="151" t="str">
        <f aca="false">IF(AR90&gt;0,($G90*AR90*$F$15),"0")</f>
        <v>0</v>
      </c>
      <c r="BH90" s="151" t="str">
        <f aca="false">IF(AS90&gt;0,($G90*AS90*$F$16),"0")</f>
        <v>0</v>
      </c>
      <c r="BI90" s="151" t="str">
        <f aca="false">IF(AT90&gt;0,($G90*AT90*$F$17),"0")</f>
        <v>0</v>
      </c>
      <c r="BJ90" s="151" t="str">
        <f aca="false">IF(AU90&gt;0,($G90*AU90*$F$18),"0")</f>
        <v>0</v>
      </c>
      <c r="BK90" s="151" t="str">
        <f aca="false">IF(AV90&gt;0,($G90*AV90*$F$19),"0")</f>
        <v>0</v>
      </c>
      <c r="BL90" s="151" t="str">
        <f aca="false">IF(AW90&gt;0,($G90*AW90*$F$20),"0")</f>
        <v>0</v>
      </c>
      <c r="BM90" s="151" t="str">
        <f aca="false">IF(AX90&gt;0,($G90*AX90*$F$21),"0")</f>
        <v>0</v>
      </c>
      <c r="BN90" s="151" t="str">
        <f aca="false">IF(AY90&gt;0,($G90*AY90*$F$22),"0")</f>
        <v>0</v>
      </c>
      <c r="BO90" s="151" t="str">
        <f aca="false">IF(AZ90&gt;0,($G90*AZ90*$F$23),"0")</f>
        <v>0</v>
      </c>
      <c r="BP90" s="151" t="str">
        <f aca="false">IF(BA90&gt;0,($G90*BA90*$F$24),"0")</f>
        <v>0</v>
      </c>
      <c r="BQ90" s="151" t="str">
        <f aca="false">IF(BB90&gt;0,($G90*BB90*$F$25),"0")</f>
        <v>0</v>
      </c>
      <c r="BR90" s="151" t="str">
        <f aca="false">IF(BC90&gt;0,($G90*BC90*$F$26),"0")</f>
        <v>0</v>
      </c>
      <c r="BS90" s="151" t="str">
        <f aca="false">IF(BD90&gt;0,($G90*BD90*$F$27),"0")</f>
        <v>0</v>
      </c>
      <c r="BT90" s="151" t="str">
        <f aca="false">IF(BE90&gt;0,($G90*BE90*$F$28),"0")</f>
        <v>0</v>
      </c>
    </row>
    <row r="91" customFormat="false" ht="20.1" hidden="false" customHeight="true" outlineLevel="0" collapsed="false">
      <c r="A91" s="146"/>
      <c r="B91" s="99" t="s">
        <v>125</v>
      </c>
      <c r="C91" s="147" t="n">
        <v>0.791666666666667</v>
      </c>
      <c r="D91" s="147" t="s">
        <v>355</v>
      </c>
      <c r="E91" s="147" t="s">
        <v>354</v>
      </c>
      <c r="F91" s="149"/>
      <c r="G91" s="149"/>
      <c r="H91" s="102"/>
      <c r="I91" s="103"/>
      <c r="K91" s="129"/>
      <c r="L91" s="129"/>
      <c r="M91" s="128"/>
      <c r="N91" s="128"/>
      <c r="O91" s="129"/>
      <c r="P91" s="129"/>
      <c r="Q91" s="129"/>
      <c r="R91" s="129"/>
      <c r="S91" s="129"/>
      <c r="T91" s="128"/>
      <c r="U91" s="128"/>
      <c r="V91" s="129"/>
      <c r="W91" s="129"/>
      <c r="X91" s="129"/>
      <c r="Y91" s="129"/>
      <c r="Z91" s="129"/>
      <c r="AA91" s="128"/>
      <c r="AB91" s="128"/>
      <c r="AC91" s="129"/>
      <c r="AD91" s="129"/>
      <c r="AE91" s="129"/>
      <c r="AF91" s="129"/>
      <c r="AG91" s="129"/>
      <c r="AH91" s="128"/>
      <c r="AI91" s="128"/>
      <c r="AJ91" s="129"/>
      <c r="AK91" s="129"/>
      <c r="AL91" s="129"/>
      <c r="AM91" s="129"/>
      <c r="AN91" s="129"/>
      <c r="AO91" s="128"/>
      <c r="AP91" s="150"/>
      <c r="AQ91" s="151" t="n">
        <f aca="false">COUNTIF($K91:$AO91,"a")</f>
        <v>0</v>
      </c>
      <c r="AR91" s="151" t="n">
        <f aca="false">COUNTIF($K91:$AO91,"b")</f>
        <v>0</v>
      </c>
      <c r="AS91" s="151" t="n">
        <f aca="false">COUNTIF($K91:$AO91,"c")</f>
        <v>0</v>
      </c>
      <c r="AT91" s="151" t="n">
        <f aca="false">COUNTIF($K91:$AO91,"d")</f>
        <v>0</v>
      </c>
      <c r="AU91" s="151" t="n">
        <f aca="false">COUNTIF($K91:$AO91,"e")</f>
        <v>0</v>
      </c>
      <c r="AV91" s="151" t="n">
        <f aca="false">COUNTIF($K91:$AO91,"f")</f>
        <v>0</v>
      </c>
      <c r="AW91" s="151" t="n">
        <f aca="false">COUNTIF($K91:$AO91,"g")</f>
        <v>0</v>
      </c>
      <c r="AX91" s="151" t="n">
        <f aca="false">COUNTIF($K91:$AO91,"h")</f>
        <v>0</v>
      </c>
      <c r="AY91" s="151" t="n">
        <f aca="false">COUNTIF($K91:$AO91,"i")</f>
        <v>0</v>
      </c>
      <c r="AZ91" s="151" t="n">
        <f aca="false">COUNTIF($K91:$AO91,"j")</f>
        <v>0</v>
      </c>
      <c r="BA91" s="151" t="n">
        <f aca="false">COUNTIF($K91:$AO91,"k")</f>
        <v>0</v>
      </c>
      <c r="BB91" s="151" t="n">
        <f aca="false">COUNTIF($K91:$AO91,"l")</f>
        <v>0</v>
      </c>
      <c r="BC91" s="151" t="n">
        <f aca="false">COUNTIF($K91:$AO91,"m")</f>
        <v>0</v>
      </c>
      <c r="BD91" s="151" t="n">
        <f aca="false">COUNTIF($K91:$AO91,"n")</f>
        <v>0</v>
      </c>
      <c r="BE91" s="151" t="n">
        <f aca="false">COUNTIF($K91:$AO91,"o")</f>
        <v>0</v>
      </c>
      <c r="BF91" s="151" t="str">
        <f aca="false">IF(AQ91&gt;0,($G91*AQ91*$F$14),"0")</f>
        <v>0</v>
      </c>
      <c r="BG91" s="151" t="str">
        <f aca="false">IF(AR91&gt;0,($G91*AR91*$F$15),"0")</f>
        <v>0</v>
      </c>
      <c r="BH91" s="151" t="str">
        <f aca="false">IF(AS91&gt;0,($G91*AS91*$F$16),"0")</f>
        <v>0</v>
      </c>
      <c r="BI91" s="151" t="str">
        <f aca="false">IF(AT91&gt;0,($G91*AT91*$F$17),"0")</f>
        <v>0</v>
      </c>
      <c r="BJ91" s="151" t="str">
        <f aca="false">IF(AU91&gt;0,($G91*AU91*$F$18),"0")</f>
        <v>0</v>
      </c>
      <c r="BK91" s="151" t="str">
        <f aca="false">IF(AV91&gt;0,($G91*AV91*$F$19),"0")</f>
        <v>0</v>
      </c>
      <c r="BL91" s="151" t="str">
        <f aca="false">IF(AW91&gt;0,($G91*AW91*$F$20),"0")</f>
        <v>0</v>
      </c>
      <c r="BM91" s="151" t="str">
        <f aca="false">IF(AX91&gt;0,($G91*AX91*$F$21),"0")</f>
        <v>0</v>
      </c>
      <c r="BN91" s="151" t="str">
        <f aca="false">IF(AY91&gt;0,($G91*AY91*$F$22),"0")</f>
        <v>0</v>
      </c>
      <c r="BO91" s="151" t="str">
        <f aca="false">IF(AZ91&gt;0,($G91*AZ91*$F$23),"0")</f>
        <v>0</v>
      </c>
      <c r="BP91" s="151" t="str">
        <f aca="false">IF(BA91&gt;0,($G91*BA91*$F$24),"0")</f>
        <v>0</v>
      </c>
      <c r="BQ91" s="151" t="str">
        <f aca="false">IF(BB91&gt;0,($G91*BB91*$F$25),"0")</f>
        <v>0</v>
      </c>
      <c r="BR91" s="151" t="str">
        <f aca="false">IF(BC91&gt;0,($G91*BC91*$F$26),"0")</f>
        <v>0</v>
      </c>
      <c r="BS91" s="151" t="str">
        <f aca="false">IF(BD91&gt;0,($G91*BD91*$F$27),"0")</f>
        <v>0</v>
      </c>
      <c r="BT91" s="151" t="str">
        <f aca="false">IF(BE91&gt;0,($G91*BE91*$F$28),"0")</f>
        <v>0</v>
      </c>
    </row>
    <row r="92" customFormat="false" ht="20.1" hidden="false" customHeight="true" outlineLevel="0" collapsed="false">
      <c r="A92" s="146"/>
      <c r="B92" s="109" t="s">
        <v>127</v>
      </c>
      <c r="C92" s="152" t="n">
        <v>0.809027777777778</v>
      </c>
      <c r="D92" s="152" t="s">
        <v>375</v>
      </c>
      <c r="E92" s="152" t="s">
        <v>376</v>
      </c>
      <c r="F92" s="155" t="n">
        <v>149</v>
      </c>
      <c r="G92" s="155" t="n">
        <f aca="false">$F92*'Campaign Total'!$F$45</f>
        <v>119.2</v>
      </c>
      <c r="H92" s="102" t="n">
        <f aca="false">SUM(AQ92:BE92)</f>
        <v>0</v>
      </c>
      <c r="I92" s="103" t="n">
        <f aca="false">SUM(BF92:BT92)</f>
        <v>0</v>
      </c>
      <c r="K92" s="129"/>
      <c r="L92" s="129"/>
      <c r="M92" s="112"/>
      <c r="N92" s="112"/>
      <c r="O92" s="129"/>
      <c r="P92" s="129"/>
      <c r="Q92" s="129"/>
      <c r="R92" s="129"/>
      <c r="S92" s="129"/>
      <c r="T92" s="112"/>
      <c r="U92" s="112"/>
      <c r="V92" s="129"/>
      <c r="W92" s="129"/>
      <c r="X92" s="129"/>
      <c r="Y92" s="129"/>
      <c r="Z92" s="129"/>
      <c r="AA92" s="112"/>
      <c r="AB92" s="112"/>
      <c r="AC92" s="129"/>
      <c r="AD92" s="129"/>
      <c r="AE92" s="129"/>
      <c r="AF92" s="129"/>
      <c r="AG92" s="129"/>
      <c r="AH92" s="112"/>
      <c r="AI92" s="112"/>
      <c r="AJ92" s="129"/>
      <c r="AK92" s="129"/>
      <c r="AL92" s="129"/>
      <c r="AM92" s="129"/>
      <c r="AN92" s="129"/>
      <c r="AO92" s="112"/>
      <c r="AP92" s="150"/>
      <c r="AQ92" s="151" t="n">
        <f aca="false">COUNTIF($K92:$AO92,"a")</f>
        <v>0</v>
      </c>
      <c r="AR92" s="151" t="n">
        <f aca="false">COUNTIF($K92:$AO92,"b")</f>
        <v>0</v>
      </c>
      <c r="AS92" s="151" t="n">
        <f aca="false">COUNTIF($K92:$AO92,"c")</f>
        <v>0</v>
      </c>
      <c r="AT92" s="151" t="n">
        <f aca="false">COUNTIF($K92:$AO92,"d")</f>
        <v>0</v>
      </c>
      <c r="AU92" s="151" t="n">
        <f aca="false">COUNTIF($K92:$AO92,"e")</f>
        <v>0</v>
      </c>
      <c r="AV92" s="151" t="n">
        <f aca="false">COUNTIF($K92:$AO92,"f")</f>
        <v>0</v>
      </c>
      <c r="AW92" s="151" t="n">
        <f aca="false">COUNTIF($K92:$AO92,"g")</f>
        <v>0</v>
      </c>
      <c r="AX92" s="151" t="n">
        <f aca="false">COUNTIF($K92:$AO92,"h")</f>
        <v>0</v>
      </c>
      <c r="AY92" s="151" t="n">
        <f aca="false">COUNTIF($K92:$AO92,"i")</f>
        <v>0</v>
      </c>
      <c r="AZ92" s="151" t="n">
        <f aca="false">COUNTIF($K92:$AO92,"j")</f>
        <v>0</v>
      </c>
      <c r="BA92" s="151" t="n">
        <f aca="false">COUNTIF($K92:$AO92,"k")</f>
        <v>0</v>
      </c>
      <c r="BB92" s="151" t="n">
        <f aca="false">COUNTIF($K92:$AO92,"l")</f>
        <v>0</v>
      </c>
      <c r="BC92" s="151" t="n">
        <f aca="false">COUNTIF($K92:$AO92,"m")</f>
        <v>0</v>
      </c>
      <c r="BD92" s="151" t="n">
        <f aca="false">COUNTIF($K92:$AO92,"n")</f>
        <v>0</v>
      </c>
      <c r="BE92" s="151" t="n">
        <f aca="false">COUNTIF($K92:$AO92,"o")</f>
        <v>0</v>
      </c>
      <c r="BF92" s="151" t="str">
        <f aca="false">IF(AQ92&gt;0,($G92*AQ92*$F$14),"0")</f>
        <v>0</v>
      </c>
      <c r="BG92" s="151" t="str">
        <f aca="false">IF(AR92&gt;0,($G92*AR92*$F$15),"0")</f>
        <v>0</v>
      </c>
      <c r="BH92" s="151" t="str">
        <f aca="false">IF(AS92&gt;0,($G92*AS92*$F$16),"0")</f>
        <v>0</v>
      </c>
      <c r="BI92" s="151" t="str">
        <f aca="false">IF(AT92&gt;0,($G92*AT92*$F$17),"0")</f>
        <v>0</v>
      </c>
      <c r="BJ92" s="151" t="str">
        <f aca="false">IF(AU92&gt;0,($G92*AU92*$F$18),"0")</f>
        <v>0</v>
      </c>
      <c r="BK92" s="151" t="str">
        <f aca="false">IF(AV92&gt;0,($G92*AV92*$F$19),"0")</f>
        <v>0</v>
      </c>
      <c r="BL92" s="151" t="str">
        <f aca="false">IF(AW92&gt;0,($G92*AW92*$F$20),"0")</f>
        <v>0</v>
      </c>
      <c r="BM92" s="151" t="str">
        <f aca="false">IF(AX92&gt;0,($G92*AX92*$F$21),"0")</f>
        <v>0</v>
      </c>
      <c r="BN92" s="151" t="str">
        <f aca="false">IF(AY92&gt;0,($G92*AY92*$F$22),"0")</f>
        <v>0</v>
      </c>
      <c r="BO92" s="151" t="str">
        <f aca="false">IF(AZ92&gt;0,($G92*AZ92*$F$23),"0")</f>
        <v>0</v>
      </c>
      <c r="BP92" s="151" t="str">
        <f aca="false">IF(BA92&gt;0,($G92*BA92*$F$24),"0")</f>
        <v>0</v>
      </c>
      <c r="BQ92" s="151" t="str">
        <f aca="false">IF(BB92&gt;0,($G92*BB92*$F$25),"0")</f>
        <v>0</v>
      </c>
      <c r="BR92" s="151" t="str">
        <f aca="false">IF(BC92&gt;0,($G92*BC92*$F$26),"0")</f>
        <v>0</v>
      </c>
      <c r="BS92" s="151" t="str">
        <f aca="false">IF(BD92&gt;0,($G92*BD92*$F$27),"0")</f>
        <v>0</v>
      </c>
      <c r="BT92" s="151" t="str">
        <f aca="false">IF(BE92&gt;0,($G92*BE92*$F$28),"0")</f>
        <v>0</v>
      </c>
    </row>
    <row r="93" customFormat="false" ht="20.1" hidden="false" customHeight="true" outlineLevel="0" collapsed="false">
      <c r="A93" s="146"/>
      <c r="B93" s="99" t="s">
        <v>125</v>
      </c>
      <c r="C93" s="147" t="n">
        <v>0.811111111111111</v>
      </c>
      <c r="D93" s="147" t="s">
        <v>355</v>
      </c>
      <c r="E93" s="147" t="s">
        <v>354</v>
      </c>
      <c r="F93" s="149"/>
      <c r="G93" s="149"/>
      <c r="H93" s="102"/>
      <c r="I93" s="103"/>
      <c r="K93" s="129"/>
      <c r="L93" s="129"/>
      <c r="M93" s="128"/>
      <c r="N93" s="128"/>
      <c r="O93" s="129"/>
      <c r="P93" s="129"/>
      <c r="Q93" s="129"/>
      <c r="R93" s="129"/>
      <c r="S93" s="129"/>
      <c r="T93" s="128"/>
      <c r="U93" s="128"/>
      <c r="V93" s="129"/>
      <c r="W93" s="129"/>
      <c r="X93" s="129"/>
      <c r="Y93" s="129"/>
      <c r="Z93" s="129"/>
      <c r="AA93" s="128"/>
      <c r="AB93" s="128"/>
      <c r="AC93" s="129"/>
      <c r="AD93" s="129"/>
      <c r="AE93" s="129"/>
      <c r="AF93" s="129"/>
      <c r="AG93" s="129"/>
      <c r="AH93" s="128"/>
      <c r="AI93" s="128"/>
      <c r="AJ93" s="129"/>
      <c r="AK93" s="129"/>
      <c r="AL93" s="129"/>
      <c r="AM93" s="129"/>
      <c r="AN93" s="129"/>
      <c r="AO93" s="128"/>
      <c r="AP93" s="150"/>
      <c r="AQ93" s="151" t="n">
        <f aca="false">COUNTIF($K93:$AO93,"a")</f>
        <v>0</v>
      </c>
      <c r="AR93" s="151" t="n">
        <f aca="false">COUNTIF($K93:$AO93,"b")</f>
        <v>0</v>
      </c>
      <c r="AS93" s="151" t="n">
        <f aca="false">COUNTIF($K93:$AO93,"c")</f>
        <v>0</v>
      </c>
      <c r="AT93" s="151" t="n">
        <f aca="false">COUNTIF($K93:$AO93,"d")</f>
        <v>0</v>
      </c>
      <c r="AU93" s="151" t="n">
        <f aca="false">COUNTIF($K93:$AO93,"e")</f>
        <v>0</v>
      </c>
      <c r="AV93" s="151" t="n">
        <f aca="false">COUNTIF($K93:$AO93,"f")</f>
        <v>0</v>
      </c>
      <c r="AW93" s="151" t="n">
        <f aca="false">COUNTIF($K93:$AO93,"g")</f>
        <v>0</v>
      </c>
      <c r="AX93" s="151" t="n">
        <f aca="false">COUNTIF($K93:$AO93,"h")</f>
        <v>0</v>
      </c>
      <c r="AY93" s="151" t="n">
        <f aca="false">COUNTIF($K93:$AO93,"i")</f>
        <v>0</v>
      </c>
      <c r="AZ93" s="151" t="n">
        <f aca="false">COUNTIF($K93:$AO93,"j")</f>
        <v>0</v>
      </c>
      <c r="BA93" s="151" t="n">
        <f aca="false">COUNTIF($K93:$AO93,"k")</f>
        <v>0</v>
      </c>
      <c r="BB93" s="151" t="n">
        <f aca="false">COUNTIF($K93:$AO93,"l")</f>
        <v>0</v>
      </c>
      <c r="BC93" s="151" t="n">
        <f aca="false">COUNTIF($K93:$AO93,"m")</f>
        <v>0</v>
      </c>
      <c r="BD93" s="151" t="n">
        <f aca="false">COUNTIF($K93:$AO93,"n")</f>
        <v>0</v>
      </c>
      <c r="BE93" s="151" t="n">
        <f aca="false">COUNTIF($K93:$AO93,"o")</f>
        <v>0</v>
      </c>
      <c r="BF93" s="151" t="str">
        <f aca="false">IF(AQ93&gt;0,($G93*AQ93*$F$14),"0")</f>
        <v>0</v>
      </c>
      <c r="BG93" s="151" t="str">
        <f aca="false">IF(AR93&gt;0,($G93*AR93*$F$15),"0")</f>
        <v>0</v>
      </c>
      <c r="BH93" s="151" t="str">
        <f aca="false">IF(AS93&gt;0,($G93*AS93*$F$16),"0")</f>
        <v>0</v>
      </c>
      <c r="BI93" s="151" t="str">
        <f aca="false">IF(AT93&gt;0,($G93*AT93*$F$17),"0")</f>
        <v>0</v>
      </c>
      <c r="BJ93" s="151" t="str">
        <f aca="false">IF(AU93&gt;0,($G93*AU93*$F$18),"0")</f>
        <v>0</v>
      </c>
      <c r="BK93" s="151" t="str">
        <f aca="false">IF(AV93&gt;0,($G93*AV93*$F$19),"0")</f>
        <v>0</v>
      </c>
      <c r="BL93" s="151" t="str">
        <f aca="false">IF(AW93&gt;0,($G93*AW93*$F$20),"0")</f>
        <v>0</v>
      </c>
      <c r="BM93" s="151" t="str">
        <f aca="false">IF(AX93&gt;0,($G93*AX93*$F$21),"0")</f>
        <v>0</v>
      </c>
      <c r="BN93" s="151" t="str">
        <f aca="false">IF(AY93&gt;0,($G93*AY93*$F$22),"0")</f>
        <v>0</v>
      </c>
      <c r="BO93" s="151" t="str">
        <f aca="false">IF(AZ93&gt;0,($G93*AZ93*$F$23),"0")</f>
        <v>0</v>
      </c>
      <c r="BP93" s="151" t="str">
        <f aca="false">IF(BA93&gt;0,($G93*BA93*$F$24),"0")</f>
        <v>0</v>
      </c>
      <c r="BQ93" s="151" t="str">
        <f aca="false">IF(BB93&gt;0,($G93*BB93*$F$25),"0")</f>
        <v>0</v>
      </c>
      <c r="BR93" s="151" t="str">
        <f aca="false">IF(BC93&gt;0,($G93*BC93*$F$26),"0")</f>
        <v>0</v>
      </c>
      <c r="BS93" s="151" t="str">
        <f aca="false">IF(BD93&gt;0,($G93*BD93*$F$27),"0")</f>
        <v>0</v>
      </c>
      <c r="BT93" s="151" t="str">
        <f aca="false">IF(BE93&gt;0,($G93*BE93*$F$28),"0")</f>
        <v>0</v>
      </c>
    </row>
    <row r="94" customFormat="false" ht="20.1" hidden="false" customHeight="true" outlineLevel="0" collapsed="false">
      <c r="A94" s="146"/>
      <c r="B94" s="99" t="s">
        <v>125</v>
      </c>
      <c r="C94" s="147" t="n">
        <v>0.8125</v>
      </c>
      <c r="D94" s="147" t="s">
        <v>377</v>
      </c>
      <c r="E94" s="147" t="s">
        <v>176</v>
      </c>
      <c r="F94" s="149"/>
      <c r="G94" s="149"/>
      <c r="H94" s="102"/>
      <c r="I94" s="103"/>
      <c r="K94" s="129"/>
      <c r="L94" s="129"/>
      <c r="M94" s="128"/>
      <c r="N94" s="128"/>
      <c r="O94" s="129"/>
      <c r="P94" s="129"/>
      <c r="Q94" s="129"/>
      <c r="R94" s="129"/>
      <c r="S94" s="129"/>
      <c r="T94" s="128"/>
      <c r="U94" s="128"/>
      <c r="V94" s="129"/>
      <c r="W94" s="129"/>
      <c r="X94" s="129"/>
      <c r="Y94" s="129"/>
      <c r="Z94" s="129"/>
      <c r="AA94" s="128"/>
      <c r="AB94" s="128"/>
      <c r="AC94" s="129"/>
      <c r="AD94" s="129"/>
      <c r="AE94" s="129"/>
      <c r="AF94" s="129"/>
      <c r="AG94" s="129"/>
      <c r="AH94" s="128"/>
      <c r="AI94" s="128"/>
      <c r="AJ94" s="129"/>
      <c r="AK94" s="129"/>
      <c r="AL94" s="129"/>
      <c r="AM94" s="129"/>
      <c r="AN94" s="129"/>
      <c r="AO94" s="128"/>
      <c r="AP94" s="150"/>
      <c r="AQ94" s="151" t="n">
        <f aca="false">COUNTIF($K94:$AO94,"a")</f>
        <v>0</v>
      </c>
      <c r="AR94" s="151" t="n">
        <f aca="false">COUNTIF($K94:$AO94,"b")</f>
        <v>0</v>
      </c>
      <c r="AS94" s="151" t="n">
        <f aca="false">COUNTIF($K94:$AO94,"c")</f>
        <v>0</v>
      </c>
      <c r="AT94" s="151" t="n">
        <f aca="false">COUNTIF($K94:$AO94,"d")</f>
        <v>0</v>
      </c>
      <c r="AU94" s="151" t="n">
        <f aca="false">COUNTIF($K94:$AO94,"e")</f>
        <v>0</v>
      </c>
      <c r="AV94" s="151" t="n">
        <f aca="false">COUNTIF($K94:$AO94,"f")</f>
        <v>0</v>
      </c>
      <c r="AW94" s="151" t="n">
        <f aca="false">COUNTIF($K94:$AO94,"g")</f>
        <v>0</v>
      </c>
      <c r="AX94" s="151" t="n">
        <f aca="false">COUNTIF($K94:$AO94,"h")</f>
        <v>0</v>
      </c>
      <c r="AY94" s="151" t="n">
        <f aca="false">COUNTIF($K94:$AO94,"i")</f>
        <v>0</v>
      </c>
      <c r="AZ94" s="151" t="n">
        <f aca="false">COUNTIF($K94:$AO94,"j")</f>
        <v>0</v>
      </c>
      <c r="BA94" s="151" t="n">
        <f aca="false">COUNTIF($K94:$AO94,"k")</f>
        <v>0</v>
      </c>
      <c r="BB94" s="151" t="n">
        <f aca="false">COUNTIF($K94:$AO94,"l")</f>
        <v>0</v>
      </c>
      <c r="BC94" s="151" t="n">
        <f aca="false">COUNTIF($K94:$AO94,"m")</f>
        <v>0</v>
      </c>
      <c r="BD94" s="151" t="n">
        <f aca="false">COUNTIF($K94:$AO94,"n")</f>
        <v>0</v>
      </c>
      <c r="BE94" s="151" t="n">
        <f aca="false">COUNTIF($K94:$AO94,"o")</f>
        <v>0</v>
      </c>
      <c r="BF94" s="151" t="str">
        <f aca="false">IF(AQ94&gt;0,($G94*AQ94*$F$14),"0")</f>
        <v>0</v>
      </c>
      <c r="BG94" s="151" t="str">
        <f aca="false">IF(AR94&gt;0,($G94*AR94*$F$15),"0")</f>
        <v>0</v>
      </c>
      <c r="BH94" s="151" t="str">
        <f aca="false">IF(AS94&gt;0,($G94*AS94*$F$16),"0")</f>
        <v>0</v>
      </c>
      <c r="BI94" s="151" t="str">
        <f aca="false">IF(AT94&gt;0,($G94*AT94*$F$17),"0")</f>
        <v>0</v>
      </c>
      <c r="BJ94" s="151" t="str">
        <f aca="false">IF(AU94&gt;0,($G94*AU94*$F$18),"0")</f>
        <v>0</v>
      </c>
      <c r="BK94" s="151" t="str">
        <f aca="false">IF(AV94&gt;0,($G94*AV94*$F$19),"0")</f>
        <v>0</v>
      </c>
      <c r="BL94" s="151" t="str">
        <f aca="false">IF(AW94&gt;0,($G94*AW94*$F$20),"0")</f>
        <v>0</v>
      </c>
      <c r="BM94" s="151" t="str">
        <f aca="false">IF(AX94&gt;0,($G94*AX94*$F$21),"0")</f>
        <v>0</v>
      </c>
      <c r="BN94" s="151" t="str">
        <f aca="false">IF(AY94&gt;0,($G94*AY94*$F$22),"0")</f>
        <v>0</v>
      </c>
      <c r="BO94" s="151" t="str">
        <f aca="false">IF(AZ94&gt;0,($G94*AZ94*$F$23),"0")</f>
        <v>0</v>
      </c>
      <c r="BP94" s="151" t="str">
        <f aca="false">IF(BA94&gt;0,($G94*BA94*$F$24),"0")</f>
        <v>0</v>
      </c>
      <c r="BQ94" s="151" t="str">
        <f aca="false">IF(BB94&gt;0,($G94*BB94*$F$25),"0")</f>
        <v>0</v>
      </c>
      <c r="BR94" s="151" t="str">
        <f aca="false">IF(BC94&gt;0,($G94*BC94*$F$26),"0")</f>
        <v>0</v>
      </c>
      <c r="BS94" s="151" t="str">
        <f aca="false">IF(BD94&gt;0,($G94*BD94*$F$27),"0")</f>
        <v>0</v>
      </c>
      <c r="BT94" s="151" t="str">
        <f aca="false">IF(BE94&gt;0,($G94*BE94*$F$28),"0")</f>
        <v>0</v>
      </c>
    </row>
    <row r="95" customFormat="false" ht="20.1" hidden="false" customHeight="true" outlineLevel="0" collapsed="false">
      <c r="A95" s="146"/>
      <c r="B95" s="109" t="s">
        <v>127</v>
      </c>
      <c r="C95" s="152" t="n">
        <v>0.829861111111111</v>
      </c>
      <c r="D95" s="152" t="s">
        <v>378</v>
      </c>
      <c r="E95" s="152" t="s">
        <v>379</v>
      </c>
      <c r="F95" s="155" t="n">
        <v>334</v>
      </c>
      <c r="G95" s="155" t="n">
        <f aca="false">$F95*'Campaign Total'!$F$45</f>
        <v>267.2</v>
      </c>
      <c r="H95" s="102" t="n">
        <f aca="false">SUM(AQ95:BE95)</f>
        <v>0</v>
      </c>
      <c r="I95" s="103" t="n">
        <f aca="false">SUM(BF95:BT95)</f>
        <v>0</v>
      </c>
      <c r="K95" s="129"/>
      <c r="L95" s="129"/>
      <c r="M95" s="112"/>
      <c r="N95" s="112"/>
      <c r="O95" s="129"/>
      <c r="P95" s="129"/>
      <c r="Q95" s="129"/>
      <c r="R95" s="129"/>
      <c r="S95" s="129"/>
      <c r="T95" s="112"/>
      <c r="U95" s="112"/>
      <c r="V95" s="129"/>
      <c r="W95" s="129"/>
      <c r="X95" s="129"/>
      <c r="Y95" s="129"/>
      <c r="Z95" s="129"/>
      <c r="AA95" s="112"/>
      <c r="AB95" s="112"/>
      <c r="AC95" s="129"/>
      <c r="AD95" s="129"/>
      <c r="AE95" s="129"/>
      <c r="AF95" s="129"/>
      <c r="AG95" s="129"/>
      <c r="AH95" s="112"/>
      <c r="AI95" s="112"/>
      <c r="AJ95" s="129"/>
      <c r="AK95" s="129"/>
      <c r="AL95" s="129"/>
      <c r="AM95" s="129"/>
      <c r="AN95" s="129"/>
      <c r="AO95" s="112"/>
      <c r="AP95" s="150"/>
      <c r="AQ95" s="151" t="n">
        <f aca="false">COUNTIF($K95:$AO95,"a")</f>
        <v>0</v>
      </c>
      <c r="AR95" s="151" t="n">
        <f aca="false">COUNTIF($K95:$AO95,"b")</f>
        <v>0</v>
      </c>
      <c r="AS95" s="151" t="n">
        <f aca="false">COUNTIF($K95:$AO95,"c")</f>
        <v>0</v>
      </c>
      <c r="AT95" s="151" t="n">
        <f aca="false">COUNTIF($K95:$AO95,"d")</f>
        <v>0</v>
      </c>
      <c r="AU95" s="151" t="n">
        <f aca="false">COUNTIF($K95:$AO95,"e")</f>
        <v>0</v>
      </c>
      <c r="AV95" s="151" t="n">
        <f aca="false">COUNTIF($K95:$AO95,"f")</f>
        <v>0</v>
      </c>
      <c r="AW95" s="151" t="n">
        <f aca="false">COUNTIF($K95:$AO95,"g")</f>
        <v>0</v>
      </c>
      <c r="AX95" s="151" t="n">
        <f aca="false">COUNTIF($K95:$AO95,"h")</f>
        <v>0</v>
      </c>
      <c r="AY95" s="151" t="n">
        <f aca="false">COUNTIF($K95:$AO95,"i")</f>
        <v>0</v>
      </c>
      <c r="AZ95" s="151" t="n">
        <f aca="false">COUNTIF($K95:$AO95,"j")</f>
        <v>0</v>
      </c>
      <c r="BA95" s="151" t="n">
        <f aca="false">COUNTIF($K95:$AO95,"k")</f>
        <v>0</v>
      </c>
      <c r="BB95" s="151" t="n">
        <f aca="false">COUNTIF($K95:$AO95,"l")</f>
        <v>0</v>
      </c>
      <c r="BC95" s="151" t="n">
        <f aca="false">COUNTIF($K95:$AO95,"m")</f>
        <v>0</v>
      </c>
      <c r="BD95" s="151" t="n">
        <f aca="false">COUNTIF($K95:$AO95,"n")</f>
        <v>0</v>
      </c>
      <c r="BE95" s="151" t="n">
        <f aca="false">COUNTIF($K95:$AO95,"o")</f>
        <v>0</v>
      </c>
      <c r="BF95" s="151" t="str">
        <f aca="false">IF(AQ95&gt;0,($G95*AQ95*$F$14),"0")</f>
        <v>0</v>
      </c>
      <c r="BG95" s="151" t="str">
        <f aca="false">IF(AR95&gt;0,($G95*AR95*$F$15),"0")</f>
        <v>0</v>
      </c>
      <c r="BH95" s="151" t="str">
        <f aca="false">IF(AS95&gt;0,($G95*AS95*$F$16),"0")</f>
        <v>0</v>
      </c>
      <c r="BI95" s="151" t="str">
        <f aca="false">IF(AT95&gt;0,($G95*AT95*$F$17),"0")</f>
        <v>0</v>
      </c>
      <c r="BJ95" s="151" t="str">
        <f aca="false">IF(AU95&gt;0,($G95*AU95*$F$18),"0")</f>
        <v>0</v>
      </c>
      <c r="BK95" s="151" t="str">
        <f aca="false">IF(AV95&gt;0,($G95*AV95*$F$19),"0")</f>
        <v>0</v>
      </c>
      <c r="BL95" s="151" t="str">
        <f aca="false">IF(AW95&gt;0,($G95*AW95*$F$20),"0")</f>
        <v>0</v>
      </c>
      <c r="BM95" s="151" t="str">
        <f aca="false">IF(AX95&gt;0,($G95*AX95*$F$21),"0")</f>
        <v>0</v>
      </c>
      <c r="BN95" s="151" t="str">
        <f aca="false">IF(AY95&gt;0,($G95*AY95*$F$22),"0")</f>
        <v>0</v>
      </c>
      <c r="BO95" s="151" t="str">
        <f aca="false">IF(AZ95&gt;0,($G95*AZ95*$F$23),"0")</f>
        <v>0</v>
      </c>
      <c r="BP95" s="151" t="str">
        <f aca="false">IF(BA95&gt;0,($G95*BA95*$F$24),"0")</f>
        <v>0</v>
      </c>
      <c r="BQ95" s="151" t="str">
        <f aca="false">IF(BB95&gt;0,($G95*BB95*$F$25),"0")</f>
        <v>0</v>
      </c>
      <c r="BR95" s="151" t="str">
        <f aca="false">IF(BC95&gt;0,($G95*BC95*$F$26),"0")</f>
        <v>0</v>
      </c>
      <c r="BS95" s="151" t="str">
        <f aca="false">IF(BD95&gt;0,($G95*BD95*$F$27),"0")</f>
        <v>0</v>
      </c>
      <c r="BT95" s="151" t="str">
        <f aca="false">IF(BE95&gt;0,($G95*BE95*$F$28),"0")</f>
        <v>0</v>
      </c>
    </row>
    <row r="96" customFormat="false" ht="20.1" hidden="false" customHeight="true" outlineLevel="0" collapsed="false">
      <c r="A96" s="146"/>
      <c r="B96" s="99" t="s">
        <v>125</v>
      </c>
      <c r="C96" s="147" t="n">
        <v>0.833333333333333</v>
      </c>
      <c r="D96" s="147" t="s">
        <v>377</v>
      </c>
      <c r="E96" s="147" t="s">
        <v>176</v>
      </c>
      <c r="F96" s="149"/>
      <c r="G96" s="149"/>
      <c r="H96" s="102"/>
      <c r="I96" s="103"/>
      <c r="K96" s="129"/>
      <c r="L96" s="129"/>
      <c r="M96" s="128"/>
      <c r="N96" s="128"/>
      <c r="O96" s="129"/>
      <c r="P96" s="129"/>
      <c r="Q96" s="129"/>
      <c r="R96" s="129"/>
      <c r="S96" s="129"/>
      <c r="T96" s="128"/>
      <c r="U96" s="128"/>
      <c r="V96" s="129"/>
      <c r="W96" s="129"/>
      <c r="X96" s="129"/>
      <c r="Y96" s="129"/>
      <c r="Z96" s="129"/>
      <c r="AA96" s="128"/>
      <c r="AB96" s="128"/>
      <c r="AC96" s="129"/>
      <c r="AD96" s="129"/>
      <c r="AE96" s="129"/>
      <c r="AF96" s="129"/>
      <c r="AG96" s="129"/>
      <c r="AH96" s="128"/>
      <c r="AI96" s="128"/>
      <c r="AJ96" s="129"/>
      <c r="AK96" s="129"/>
      <c r="AL96" s="129"/>
      <c r="AM96" s="129"/>
      <c r="AN96" s="129"/>
      <c r="AO96" s="128"/>
      <c r="AP96" s="150"/>
      <c r="AQ96" s="151" t="n">
        <f aca="false">COUNTIF($K96:$AO96,"a")</f>
        <v>0</v>
      </c>
      <c r="AR96" s="151" t="n">
        <f aca="false">COUNTIF($K96:$AO96,"b")</f>
        <v>0</v>
      </c>
      <c r="AS96" s="151" t="n">
        <f aca="false">COUNTIF($K96:$AO96,"c")</f>
        <v>0</v>
      </c>
      <c r="AT96" s="151" t="n">
        <f aca="false">COUNTIF($K96:$AO96,"d")</f>
        <v>0</v>
      </c>
      <c r="AU96" s="151" t="n">
        <f aca="false">COUNTIF($K96:$AO96,"e")</f>
        <v>0</v>
      </c>
      <c r="AV96" s="151" t="n">
        <f aca="false">COUNTIF($K96:$AO96,"f")</f>
        <v>0</v>
      </c>
      <c r="AW96" s="151" t="n">
        <f aca="false">COUNTIF($K96:$AO96,"g")</f>
        <v>0</v>
      </c>
      <c r="AX96" s="151" t="n">
        <f aca="false">COUNTIF($K96:$AO96,"h")</f>
        <v>0</v>
      </c>
      <c r="AY96" s="151" t="n">
        <f aca="false">COUNTIF($K96:$AO96,"i")</f>
        <v>0</v>
      </c>
      <c r="AZ96" s="151" t="n">
        <f aca="false">COUNTIF($K96:$AO96,"j")</f>
        <v>0</v>
      </c>
      <c r="BA96" s="151" t="n">
        <f aca="false">COUNTIF($K96:$AO96,"k")</f>
        <v>0</v>
      </c>
      <c r="BB96" s="151" t="n">
        <f aca="false">COUNTIF($K96:$AO96,"l")</f>
        <v>0</v>
      </c>
      <c r="BC96" s="151" t="n">
        <f aca="false">COUNTIF($K96:$AO96,"m")</f>
        <v>0</v>
      </c>
      <c r="BD96" s="151" t="n">
        <f aca="false">COUNTIF($K96:$AO96,"n")</f>
        <v>0</v>
      </c>
      <c r="BE96" s="151" t="n">
        <f aca="false">COUNTIF($K96:$AO96,"o")</f>
        <v>0</v>
      </c>
      <c r="BF96" s="151" t="str">
        <f aca="false">IF(AQ96&gt;0,($G96*AQ96*$F$14),"0")</f>
        <v>0</v>
      </c>
      <c r="BG96" s="151" t="str">
        <f aca="false">IF(AR96&gt;0,($G96*AR96*$F$15),"0")</f>
        <v>0</v>
      </c>
      <c r="BH96" s="151" t="str">
        <f aca="false">IF(AS96&gt;0,($G96*AS96*$F$16),"0")</f>
        <v>0</v>
      </c>
      <c r="BI96" s="151" t="str">
        <f aca="false">IF(AT96&gt;0,($G96*AT96*$F$17),"0")</f>
        <v>0</v>
      </c>
      <c r="BJ96" s="151" t="str">
        <f aca="false">IF(AU96&gt;0,($G96*AU96*$F$18),"0")</f>
        <v>0</v>
      </c>
      <c r="BK96" s="151" t="str">
        <f aca="false">IF(AV96&gt;0,($G96*AV96*$F$19),"0")</f>
        <v>0</v>
      </c>
      <c r="BL96" s="151" t="str">
        <f aca="false">IF(AW96&gt;0,($G96*AW96*$F$20),"0")</f>
        <v>0</v>
      </c>
      <c r="BM96" s="151" t="str">
        <f aca="false">IF(AX96&gt;0,($G96*AX96*$F$21),"0")</f>
        <v>0</v>
      </c>
      <c r="BN96" s="151" t="str">
        <f aca="false">IF(AY96&gt;0,($G96*AY96*$F$22),"0")</f>
        <v>0</v>
      </c>
      <c r="BO96" s="151" t="str">
        <f aca="false">IF(AZ96&gt;0,($G96*AZ96*$F$23),"0")</f>
        <v>0</v>
      </c>
      <c r="BP96" s="151" t="str">
        <f aca="false">IF(BA96&gt;0,($G96*BA96*$F$24),"0")</f>
        <v>0</v>
      </c>
      <c r="BQ96" s="151" t="str">
        <f aca="false">IF(BB96&gt;0,($G96*BB96*$F$25),"0")</f>
        <v>0</v>
      </c>
      <c r="BR96" s="151" t="str">
        <f aca="false">IF(BC96&gt;0,($G96*BC96*$F$26),"0")</f>
        <v>0</v>
      </c>
      <c r="BS96" s="151" t="str">
        <f aca="false">IF(BD96&gt;0,($G96*BD96*$F$27),"0")</f>
        <v>0</v>
      </c>
      <c r="BT96" s="151" t="str">
        <f aca="false">IF(BE96&gt;0,($G96*BE96*$F$28),"0")</f>
        <v>0</v>
      </c>
    </row>
    <row r="97" customFormat="false" ht="20.1" hidden="false" customHeight="true" outlineLevel="0" collapsed="false">
      <c r="A97" s="146"/>
      <c r="B97" s="109" t="s">
        <v>127</v>
      </c>
      <c r="C97" s="152" t="n">
        <v>0.84375</v>
      </c>
      <c r="D97" s="147"/>
      <c r="E97" s="152" t="s">
        <v>380</v>
      </c>
      <c r="F97" s="155" t="n">
        <v>319</v>
      </c>
      <c r="G97" s="155" t="n">
        <f aca="false">$F97*'Campaign Total'!$F$45</f>
        <v>255.2</v>
      </c>
      <c r="H97" s="102" t="n">
        <f aca="false">SUM(AQ97:BE97)</f>
        <v>0</v>
      </c>
      <c r="I97" s="103" t="n">
        <f aca="false">SUM(BF97:BT97)</f>
        <v>0</v>
      </c>
      <c r="K97" s="129"/>
      <c r="L97" s="129"/>
      <c r="M97" s="128"/>
      <c r="N97" s="112"/>
      <c r="O97" s="129"/>
      <c r="P97" s="129"/>
      <c r="Q97" s="129"/>
      <c r="R97" s="129"/>
      <c r="S97" s="129"/>
      <c r="T97" s="128"/>
      <c r="U97" s="112"/>
      <c r="V97" s="129"/>
      <c r="W97" s="129"/>
      <c r="X97" s="129"/>
      <c r="Y97" s="129"/>
      <c r="Z97" s="129"/>
      <c r="AA97" s="128"/>
      <c r="AB97" s="112"/>
      <c r="AC97" s="129"/>
      <c r="AD97" s="129"/>
      <c r="AE97" s="129"/>
      <c r="AF97" s="129"/>
      <c r="AG97" s="129"/>
      <c r="AH97" s="128"/>
      <c r="AI97" s="112"/>
      <c r="AJ97" s="129"/>
      <c r="AK97" s="129"/>
      <c r="AL97" s="129"/>
      <c r="AM97" s="129"/>
      <c r="AN97" s="129"/>
      <c r="AO97" s="128"/>
      <c r="AP97" s="150"/>
      <c r="AQ97" s="151" t="n">
        <f aca="false">COUNTIF($K97:$AO97,"a")</f>
        <v>0</v>
      </c>
      <c r="AR97" s="151" t="n">
        <f aca="false">COUNTIF($K97:$AO97,"b")</f>
        <v>0</v>
      </c>
      <c r="AS97" s="151" t="n">
        <f aca="false">COUNTIF($K97:$AO97,"c")</f>
        <v>0</v>
      </c>
      <c r="AT97" s="151" t="n">
        <f aca="false">COUNTIF($K97:$AO97,"d")</f>
        <v>0</v>
      </c>
      <c r="AU97" s="151" t="n">
        <f aca="false">COUNTIF($K97:$AO97,"e")</f>
        <v>0</v>
      </c>
      <c r="AV97" s="151" t="n">
        <f aca="false">COUNTIF($K97:$AO97,"f")</f>
        <v>0</v>
      </c>
      <c r="AW97" s="151" t="n">
        <f aca="false">COUNTIF($K97:$AO97,"g")</f>
        <v>0</v>
      </c>
      <c r="AX97" s="151" t="n">
        <f aca="false">COUNTIF($K97:$AO97,"h")</f>
        <v>0</v>
      </c>
      <c r="AY97" s="151" t="n">
        <f aca="false">COUNTIF($K97:$AO97,"i")</f>
        <v>0</v>
      </c>
      <c r="AZ97" s="151" t="n">
        <f aca="false">COUNTIF($K97:$AO97,"j")</f>
        <v>0</v>
      </c>
      <c r="BA97" s="151" t="n">
        <f aca="false">COUNTIF($K97:$AO97,"k")</f>
        <v>0</v>
      </c>
      <c r="BB97" s="151" t="n">
        <f aca="false">COUNTIF($K97:$AO97,"l")</f>
        <v>0</v>
      </c>
      <c r="BC97" s="151" t="n">
        <f aca="false">COUNTIF($K97:$AO97,"m")</f>
        <v>0</v>
      </c>
      <c r="BD97" s="151" t="n">
        <f aca="false">COUNTIF($K97:$AO97,"n")</f>
        <v>0</v>
      </c>
      <c r="BE97" s="151" t="n">
        <f aca="false">COUNTIF($K97:$AO97,"o")</f>
        <v>0</v>
      </c>
      <c r="BF97" s="151" t="str">
        <f aca="false">IF(AQ97&gt;0,($G97*AQ97*$F$14),"0")</f>
        <v>0</v>
      </c>
      <c r="BG97" s="151" t="str">
        <f aca="false">IF(AR97&gt;0,($G97*AR97*$F$15),"0")</f>
        <v>0</v>
      </c>
      <c r="BH97" s="151" t="str">
        <f aca="false">IF(AS97&gt;0,($G97*AS97*$F$16),"0")</f>
        <v>0</v>
      </c>
      <c r="BI97" s="151" t="str">
        <f aca="false">IF(AT97&gt;0,($G97*AT97*$F$17),"0")</f>
        <v>0</v>
      </c>
      <c r="BJ97" s="151" t="str">
        <f aca="false">IF(AU97&gt;0,($G97*AU97*$F$18),"0")</f>
        <v>0</v>
      </c>
      <c r="BK97" s="151" t="str">
        <f aca="false">IF(AV97&gt;0,($G97*AV97*$F$19),"0")</f>
        <v>0</v>
      </c>
      <c r="BL97" s="151" t="str">
        <f aca="false">IF(AW97&gt;0,($G97*AW97*$F$20),"0")</f>
        <v>0</v>
      </c>
      <c r="BM97" s="151" t="str">
        <f aca="false">IF(AX97&gt;0,($G97*AX97*$F$21),"0")</f>
        <v>0</v>
      </c>
      <c r="BN97" s="151" t="str">
        <f aca="false">IF(AY97&gt;0,($G97*AY97*$F$22),"0")</f>
        <v>0</v>
      </c>
      <c r="BO97" s="151" t="str">
        <f aca="false">IF(AZ97&gt;0,($G97*AZ97*$F$23),"0")</f>
        <v>0</v>
      </c>
      <c r="BP97" s="151" t="str">
        <f aca="false">IF(BA97&gt;0,($G97*BA97*$F$24),"0")</f>
        <v>0</v>
      </c>
      <c r="BQ97" s="151" t="str">
        <f aca="false">IF(BB97&gt;0,($G97*BB97*$F$25),"0")</f>
        <v>0</v>
      </c>
      <c r="BR97" s="151" t="str">
        <f aca="false">IF(BC97&gt;0,($G97*BC97*$F$26),"0")</f>
        <v>0</v>
      </c>
      <c r="BS97" s="151" t="str">
        <f aca="false">IF(BD97&gt;0,($G97*BD97*$F$27),"0")</f>
        <v>0</v>
      </c>
      <c r="BT97" s="151" t="str">
        <f aca="false">IF(BE97&gt;0,($G97*BE97*$F$28),"0")</f>
        <v>0</v>
      </c>
    </row>
    <row r="98" customFormat="false" ht="20.1" hidden="false" customHeight="true" outlineLevel="0" collapsed="false">
      <c r="A98" s="146"/>
      <c r="B98" s="99" t="s">
        <v>125</v>
      </c>
      <c r="C98" s="147" t="n">
        <v>0.847222222222222</v>
      </c>
      <c r="D98" s="147" t="s">
        <v>377</v>
      </c>
      <c r="E98" s="147" t="s">
        <v>176</v>
      </c>
      <c r="F98" s="149"/>
      <c r="G98" s="149"/>
      <c r="H98" s="102"/>
      <c r="I98" s="103"/>
      <c r="K98" s="129"/>
      <c r="L98" s="129"/>
      <c r="M98" s="128"/>
      <c r="N98" s="128"/>
      <c r="O98" s="129"/>
      <c r="P98" s="129"/>
      <c r="Q98" s="129"/>
      <c r="R98" s="129"/>
      <c r="S98" s="129"/>
      <c r="T98" s="128"/>
      <c r="U98" s="128"/>
      <c r="V98" s="129"/>
      <c r="W98" s="129"/>
      <c r="X98" s="129"/>
      <c r="Y98" s="129"/>
      <c r="Z98" s="129"/>
      <c r="AA98" s="128"/>
      <c r="AB98" s="128"/>
      <c r="AC98" s="129"/>
      <c r="AD98" s="129"/>
      <c r="AE98" s="129"/>
      <c r="AF98" s="129"/>
      <c r="AG98" s="129"/>
      <c r="AH98" s="128"/>
      <c r="AI98" s="128"/>
      <c r="AJ98" s="129"/>
      <c r="AK98" s="129"/>
      <c r="AL98" s="129"/>
      <c r="AM98" s="129"/>
      <c r="AN98" s="129"/>
      <c r="AO98" s="128"/>
      <c r="AP98" s="150"/>
      <c r="AQ98" s="151" t="n">
        <f aca="false">COUNTIF($K98:$AO98,"a")</f>
        <v>0</v>
      </c>
      <c r="AR98" s="151" t="n">
        <f aca="false">COUNTIF($K98:$AO98,"b")</f>
        <v>0</v>
      </c>
      <c r="AS98" s="151" t="n">
        <f aca="false">COUNTIF($K98:$AO98,"c")</f>
        <v>0</v>
      </c>
      <c r="AT98" s="151" t="n">
        <f aca="false">COUNTIF($K98:$AO98,"d")</f>
        <v>0</v>
      </c>
      <c r="AU98" s="151" t="n">
        <f aca="false">COUNTIF($K98:$AO98,"e")</f>
        <v>0</v>
      </c>
      <c r="AV98" s="151" t="n">
        <f aca="false">COUNTIF($K98:$AO98,"f")</f>
        <v>0</v>
      </c>
      <c r="AW98" s="151" t="n">
        <f aca="false">COUNTIF($K98:$AO98,"g")</f>
        <v>0</v>
      </c>
      <c r="AX98" s="151" t="n">
        <f aca="false">COUNTIF($K98:$AO98,"h")</f>
        <v>0</v>
      </c>
      <c r="AY98" s="151" t="n">
        <f aca="false">COUNTIF($K98:$AO98,"i")</f>
        <v>0</v>
      </c>
      <c r="AZ98" s="151" t="n">
        <f aca="false">COUNTIF($K98:$AO98,"j")</f>
        <v>0</v>
      </c>
      <c r="BA98" s="151" t="n">
        <f aca="false">COUNTIF($K98:$AO98,"k")</f>
        <v>0</v>
      </c>
      <c r="BB98" s="151" t="n">
        <f aca="false">COUNTIF($K98:$AO98,"l")</f>
        <v>0</v>
      </c>
      <c r="BC98" s="151" t="n">
        <f aca="false">COUNTIF($K98:$AO98,"m")</f>
        <v>0</v>
      </c>
      <c r="BD98" s="151" t="n">
        <f aca="false">COUNTIF($K98:$AO98,"n")</f>
        <v>0</v>
      </c>
      <c r="BE98" s="151" t="n">
        <f aca="false">COUNTIF($K98:$AO98,"o")</f>
        <v>0</v>
      </c>
      <c r="BF98" s="151" t="str">
        <f aca="false">IF(AQ98&gt;0,($G98*AQ98*$F$14),"0")</f>
        <v>0</v>
      </c>
      <c r="BG98" s="151" t="str">
        <f aca="false">IF(AR98&gt;0,($G98*AR98*$F$15),"0")</f>
        <v>0</v>
      </c>
      <c r="BH98" s="151" t="str">
        <f aca="false">IF(AS98&gt;0,($G98*AS98*$F$16),"0")</f>
        <v>0</v>
      </c>
      <c r="BI98" s="151" t="str">
        <f aca="false">IF(AT98&gt;0,($G98*AT98*$F$17),"0")</f>
        <v>0</v>
      </c>
      <c r="BJ98" s="151" t="str">
        <f aca="false">IF(AU98&gt;0,($G98*AU98*$F$18),"0")</f>
        <v>0</v>
      </c>
      <c r="BK98" s="151" t="str">
        <f aca="false">IF(AV98&gt;0,($G98*AV98*$F$19),"0")</f>
        <v>0</v>
      </c>
      <c r="BL98" s="151" t="str">
        <f aca="false">IF(AW98&gt;0,($G98*AW98*$F$20),"0")</f>
        <v>0</v>
      </c>
      <c r="BM98" s="151" t="str">
        <f aca="false">IF(AX98&gt;0,($G98*AX98*$F$21),"0")</f>
        <v>0</v>
      </c>
      <c r="BN98" s="151" t="str">
        <f aca="false">IF(AY98&gt;0,($G98*AY98*$F$22),"0")</f>
        <v>0</v>
      </c>
      <c r="BO98" s="151" t="str">
        <f aca="false">IF(AZ98&gt;0,($G98*AZ98*$F$23),"0")</f>
        <v>0</v>
      </c>
      <c r="BP98" s="151" t="str">
        <f aca="false">IF(BA98&gt;0,($G98*BA98*$F$24),"0")</f>
        <v>0</v>
      </c>
      <c r="BQ98" s="151" t="str">
        <f aca="false">IF(BB98&gt;0,($G98*BB98*$F$25),"0")</f>
        <v>0</v>
      </c>
      <c r="BR98" s="151" t="str">
        <f aca="false">IF(BC98&gt;0,($G98*BC98*$F$26),"0")</f>
        <v>0</v>
      </c>
      <c r="BS98" s="151" t="str">
        <f aca="false">IF(BD98&gt;0,($G98*BD98*$F$27),"0")</f>
        <v>0</v>
      </c>
      <c r="BT98" s="151" t="str">
        <f aca="false">IF(BE98&gt;0,($G98*BE98*$F$28),"0")</f>
        <v>0</v>
      </c>
    </row>
    <row r="99" customFormat="false" ht="20.1" hidden="false" customHeight="true" outlineLevel="0" collapsed="false">
      <c r="A99" s="156"/>
      <c r="B99" s="99" t="s">
        <v>125</v>
      </c>
      <c r="C99" s="147" t="n">
        <v>0.854166666666667</v>
      </c>
      <c r="D99" s="147" t="s">
        <v>176</v>
      </c>
      <c r="E99" s="147"/>
      <c r="F99" s="149"/>
      <c r="G99" s="149"/>
      <c r="H99" s="102"/>
      <c r="I99" s="103"/>
      <c r="K99" s="129"/>
      <c r="L99" s="129"/>
      <c r="M99" s="128"/>
      <c r="N99" s="128"/>
      <c r="O99" s="129"/>
      <c r="P99" s="129"/>
      <c r="Q99" s="129"/>
      <c r="R99" s="129"/>
      <c r="S99" s="129"/>
      <c r="T99" s="128"/>
      <c r="U99" s="128"/>
      <c r="V99" s="129"/>
      <c r="W99" s="129"/>
      <c r="X99" s="129"/>
      <c r="Y99" s="129"/>
      <c r="Z99" s="129"/>
      <c r="AA99" s="128"/>
      <c r="AB99" s="128"/>
      <c r="AC99" s="129"/>
      <c r="AD99" s="129"/>
      <c r="AE99" s="129"/>
      <c r="AF99" s="129"/>
      <c r="AG99" s="129"/>
      <c r="AH99" s="128"/>
      <c r="AI99" s="128"/>
      <c r="AJ99" s="129"/>
      <c r="AK99" s="129"/>
      <c r="AL99" s="129"/>
      <c r="AM99" s="129"/>
      <c r="AN99" s="129"/>
      <c r="AO99" s="128"/>
      <c r="AP99" s="150"/>
      <c r="AQ99" s="151" t="n">
        <f aca="false">COUNTIF($K99:$AO99,"a")</f>
        <v>0</v>
      </c>
      <c r="AR99" s="151" t="n">
        <f aca="false">COUNTIF($K99:$AO99,"b")</f>
        <v>0</v>
      </c>
      <c r="AS99" s="151" t="n">
        <f aca="false">COUNTIF($K99:$AO99,"c")</f>
        <v>0</v>
      </c>
      <c r="AT99" s="151" t="n">
        <f aca="false">COUNTIF($K99:$AO99,"d")</f>
        <v>0</v>
      </c>
      <c r="AU99" s="151" t="n">
        <f aca="false">COUNTIF($K99:$AO99,"e")</f>
        <v>0</v>
      </c>
      <c r="AV99" s="151" t="n">
        <f aca="false">COUNTIF($K99:$AO99,"f")</f>
        <v>0</v>
      </c>
      <c r="AW99" s="151" t="n">
        <f aca="false">COUNTIF($K99:$AO99,"g")</f>
        <v>0</v>
      </c>
      <c r="AX99" s="151" t="n">
        <f aca="false">COUNTIF($K99:$AO99,"h")</f>
        <v>0</v>
      </c>
      <c r="AY99" s="151" t="n">
        <f aca="false">COUNTIF($K99:$AO99,"i")</f>
        <v>0</v>
      </c>
      <c r="AZ99" s="151" t="n">
        <f aca="false">COUNTIF($K99:$AO99,"j")</f>
        <v>0</v>
      </c>
      <c r="BA99" s="151" t="n">
        <f aca="false">COUNTIF($K99:$AO99,"k")</f>
        <v>0</v>
      </c>
      <c r="BB99" s="151" t="n">
        <f aca="false">COUNTIF($K99:$AO99,"l")</f>
        <v>0</v>
      </c>
      <c r="BC99" s="151" t="n">
        <f aca="false">COUNTIF($K99:$AO99,"m")</f>
        <v>0</v>
      </c>
      <c r="BD99" s="151" t="n">
        <f aca="false">COUNTIF($K99:$AO99,"n")</f>
        <v>0</v>
      </c>
      <c r="BE99" s="151" t="n">
        <f aca="false">COUNTIF($K99:$AO99,"o")</f>
        <v>0</v>
      </c>
      <c r="BF99" s="151" t="str">
        <f aca="false">IF(AQ99&gt;0,($G99*AQ99*$F$14),"0")</f>
        <v>0</v>
      </c>
      <c r="BG99" s="151" t="str">
        <f aca="false">IF(AR99&gt;0,($G99*AR99*$F$15),"0")</f>
        <v>0</v>
      </c>
      <c r="BH99" s="151" t="str">
        <f aca="false">IF(AS99&gt;0,($G99*AS99*$F$16),"0")</f>
        <v>0</v>
      </c>
      <c r="BI99" s="151" t="str">
        <f aca="false">IF(AT99&gt;0,($G99*AT99*$F$17),"0")</f>
        <v>0</v>
      </c>
      <c r="BJ99" s="151" t="str">
        <f aca="false">IF(AU99&gt;0,($G99*AU99*$F$18),"0")</f>
        <v>0</v>
      </c>
      <c r="BK99" s="151" t="str">
        <f aca="false">IF(AV99&gt;0,($G99*AV99*$F$19),"0")</f>
        <v>0</v>
      </c>
      <c r="BL99" s="151" t="str">
        <f aca="false">IF(AW99&gt;0,($G99*AW99*$F$20),"0")</f>
        <v>0</v>
      </c>
      <c r="BM99" s="151" t="str">
        <f aca="false">IF(AX99&gt;0,($G99*AX99*$F$21),"0")</f>
        <v>0</v>
      </c>
      <c r="BN99" s="151" t="str">
        <f aca="false">IF(AY99&gt;0,($G99*AY99*$F$22),"0")</f>
        <v>0</v>
      </c>
      <c r="BO99" s="151" t="str">
        <f aca="false">IF(AZ99&gt;0,($G99*AZ99*$F$23),"0")</f>
        <v>0</v>
      </c>
      <c r="BP99" s="151" t="str">
        <f aca="false">IF(BA99&gt;0,($G99*BA99*$F$24),"0")</f>
        <v>0</v>
      </c>
      <c r="BQ99" s="151" t="str">
        <f aca="false">IF(BB99&gt;0,($G99*BB99*$F$25),"0")</f>
        <v>0</v>
      </c>
      <c r="BR99" s="151" t="str">
        <f aca="false">IF(BC99&gt;0,($G99*BC99*$F$26),"0")</f>
        <v>0</v>
      </c>
      <c r="BS99" s="151" t="str">
        <f aca="false">IF(BD99&gt;0,($G99*BD99*$F$27),"0")</f>
        <v>0</v>
      </c>
      <c r="BT99" s="151" t="str">
        <f aca="false">IF(BE99&gt;0,($G99*BE99*$F$28),"0")</f>
        <v>0</v>
      </c>
    </row>
    <row r="100" customFormat="false" ht="20.1" hidden="false" customHeight="true" outlineLevel="0" collapsed="false">
      <c r="A100" s="146"/>
      <c r="B100" s="109" t="s">
        <v>127</v>
      </c>
      <c r="C100" s="152" t="n">
        <v>0.871527777777778</v>
      </c>
      <c r="D100" s="152" t="s">
        <v>381</v>
      </c>
      <c r="E100" s="152" t="s">
        <v>382</v>
      </c>
      <c r="F100" s="155" t="n">
        <v>388</v>
      </c>
      <c r="G100" s="155" t="n">
        <f aca="false">$F100*'Campaign Total'!$F$45</f>
        <v>310.4</v>
      </c>
      <c r="H100" s="102" t="n">
        <f aca="false">SUM(AQ100:BE100)</f>
        <v>0</v>
      </c>
      <c r="I100" s="103" t="n">
        <f aca="false">SUM(BF100:BT100)</f>
        <v>0</v>
      </c>
      <c r="K100" s="129"/>
      <c r="L100" s="129"/>
      <c r="M100" s="122"/>
      <c r="N100" s="122"/>
      <c r="O100" s="129"/>
      <c r="P100" s="129"/>
      <c r="Q100" s="129"/>
      <c r="R100" s="129"/>
      <c r="S100" s="129"/>
      <c r="T100" s="122"/>
      <c r="U100" s="122"/>
      <c r="V100" s="129"/>
      <c r="W100" s="129"/>
      <c r="X100" s="129"/>
      <c r="Y100" s="129"/>
      <c r="Z100" s="129"/>
      <c r="AA100" s="112"/>
      <c r="AB100" s="112"/>
      <c r="AC100" s="129"/>
      <c r="AD100" s="129"/>
      <c r="AE100" s="129"/>
      <c r="AF100" s="129"/>
      <c r="AG100" s="129"/>
      <c r="AH100" s="112"/>
      <c r="AI100" s="112"/>
      <c r="AJ100" s="129"/>
      <c r="AK100" s="129"/>
      <c r="AL100" s="129"/>
      <c r="AM100" s="129"/>
      <c r="AN100" s="129"/>
      <c r="AO100" s="112"/>
      <c r="AP100" s="150"/>
      <c r="AQ100" s="151" t="n">
        <f aca="false">COUNTIF($K100:$AO100,"a")</f>
        <v>0</v>
      </c>
      <c r="AR100" s="151" t="n">
        <f aca="false">COUNTIF($K100:$AO100,"b")</f>
        <v>0</v>
      </c>
      <c r="AS100" s="151" t="n">
        <f aca="false">COUNTIF($K100:$AO100,"c")</f>
        <v>0</v>
      </c>
      <c r="AT100" s="151" t="n">
        <f aca="false">COUNTIF($K100:$AO100,"d")</f>
        <v>0</v>
      </c>
      <c r="AU100" s="151" t="n">
        <f aca="false">COUNTIF($K100:$AO100,"e")</f>
        <v>0</v>
      </c>
      <c r="AV100" s="151" t="n">
        <f aca="false">COUNTIF($K100:$AO100,"f")</f>
        <v>0</v>
      </c>
      <c r="AW100" s="151" t="n">
        <f aca="false">COUNTIF($K100:$AO100,"g")</f>
        <v>0</v>
      </c>
      <c r="AX100" s="151" t="n">
        <f aca="false">COUNTIF($K100:$AO100,"h")</f>
        <v>0</v>
      </c>
      <c r="AY100" s="151" t="n">
        <f aca="false">COUNTIF($K100:$AO100,"i")</f>
        <v>0</v>
      </c>
      <c r="AZ100" s="151" t="n">
        <f aca="false">COUNTIF($K100:$AO100,"j")</f>
        <v>0</v>
      </c>
      <c r="BA100" s="151" t="n">
        <f aca="false">COUNTIF($K100:$AO100,"k")</f>
        <v>0</v>
      </c>
      <c r="BB100" s="151" t="n">
        <f aca="false">COUNTIF($K100:$AO100,"l")</f>
        <v>0</v>
      </c>
      <c r="BC100" s="151" t="n">
        <f aca="false">COUNTIF($K100:$AO100,"m")</f>
        <v>0</v>
      </c>
      <c r="BD100" s="151" t="n">
        <f aca="false">COUNTIF($K100:$AO100,"n")</f>
        <v>0</v>
      </c>
      <c r="BE100" s="151" t="n">
        <f aca="false">COUNTIF($K100:$AO100,"o")</f>
        <v>0</v>
      </c>
      <c r="BF100" s="151" t="str">
        <f aca="false">IF(AQ100&gt;0,($G100*AQ100*$F$14),"0")</f>
        <v>0</v>
      </c>
      <c r="BG100" s="151" t="str">
        <f aca="false">IF(AR100&gt;0,($G100*AR100*$F$15),"0")</f>
        <v>0</v>
      </c>
      <c r="BH100" s="151" t="str">
        <f aca="false">IF(AS100&gt;0,($G100*AS100*$F$16),"0")</f>
        <v>0</v>
      </c>
      <c r="BI100" s="151" t="str">
        <f aca="false">IF(AT100&gt;0,($G100*AT100*$F$17),"0")</f>
        <v>0</v>
      </c>
      <c r="BJ100" s="151" t="str">
        <f aca="false">IF(AU100&gt;0,($G100*AU100*$F$18),"0")</f>
        <v>0</v>
      </c>
      <c r="BK100" s="151" t="str">
        <f aca="false">IF(AV100&gt;0,($G100*AV100*$F$19),"0")</f>
        <v>0</v>
      </c>
      <c r="BL100" s="151" t="str">
        <f aca="false">IF(AW100&gt;0,($G100*AW100*$F$20),"0")</f>
        <v>0</v>
      </c>
      <c r="BM100" s="151" t="str">
        <f aca="false">IF(AX100&gt;0,($G100*AX100*$F$21),"0")</f>
        <v>0</v>
      </c>
      <c r="BN100" s="151" t="str">
        <f aca="false">IF(AY100&gt;0,($G100*AY100*$F$22),"0")</f>
        <v>0</v>
      </c>
      <c r="BO100" s="151" t="str">
        <f aca="false">IF(AZ100&gt;0,($G100*AZ100*$F$23),"0")</f>
        <v>0</v>
      </c>
      <c r="BP100" s="151" t="str">
        <f aca="false">IF(BA100&gt;0,($G100*BA100*$F$24),"0")</f>
        <v>0</v>
      </c>
      <c r="BQ100" s="151" t="str">
        <f aca="false">IF(BB100&gt;0,($G100*BB100*$F$25),"0")</f>
        <v>0</v>
      </c>
      <c r="BR100" s="151" t="str">
        <f aca="false">IF(BC100&gt;0,($G100*BC100*$F$26),"0")</f>
        <v>0</v>
      </c>
      <c r="BS100" s="151" t="str">
        <f aca="false">IF(BD100&gt;0,($G100*BD100*$F$27),"0")</f>
        <v>0</v>
      </c>
      <c r="BT100" s="151" t="str">
        <f aca="false">IF(BE100&gt;0,($G100*BE100*$F$28),"0")</f>
        <v>0</v>
      </c>
    </row>
    <row r="101" customFormat="false" ht="20.1" hidden="false" customHeight="true" outlineLevel="0" collapsed="false">
      <c r="A101" s="156"/>
      <c r="B101" s="99" t="s">
        <v>125</v>
      </c>
      <c r="C101" s="147" t="n">
        <v>0.875</v>
      </c>
      <c r="D101" s="147" t="s">
        <v>176</v>
      </c>
      <c r="E101" s="147"/>
      <c r="F101" s="149"/>
      <c r="G101" s="149"/>
      <c r="H101" s="102"/>
      <c r="I101" s="103"/>
      <c r="K101" s="129"/>
      <c r="L101" s="129"/>
      <c r="M101" s="128"/>
      <c r="N101" s="128"/>
      <c r="O101" s="129"/>
      <c r="P101" s="129"/>
      <c r="Q101" s="129"/>
      <c r="R101" s="129"/>
      <c r="S101" s="129"/>
      <c r="T101" s="128"/>
      <c r="U101" s="128"/>
      <c r="V101" s="129"/>
      <c r="W101" s="129"/>
      <c r="X101" s="129"/>
      <c r="Y101" s="129"/>
      <c r="Z101" s="129"/>
      <c r="AA101" s="128"/>
      <c r="AB101" s="128"/>
      <c r="AC101" s="129"/>
      <c r="AD101" s="129"/>
      <c r="AE101" s="129"/>
      <c r="AF101" s="129"/>
      <c r="AG101" s="129"/>
      <c r="AH101" s="128"/>
      <c r="AI101" s="128"/>
      <c r="AJ101" s="129"/>
      <c r="AK101" s="129"/>
      <c r="AL101" s="129"/>
      <c r="AM101" s="129"/>
      <c r="AN101" s="129"/>
      <c r="AO101" s="128"/>
      <c r="AP101" s="150"/>
      <c r="AQ101" s="151" t="n">
        <f aca="false">COUNTIF($K101:$AO101,"a")</f>
        <v>0</v>
      </c>
      <c r="AR101" s="151" t="n">
        <f aca="false">COUNTIF($K101:$AO101,"b")</f>
        <v>0</v>
      </c>
      <c r="AS101" s="151" t="n">
        <f aca="false">COUNTIF($K101:$AO101,"c")</f>
        <v>0</v>
      </c>
      <c r="AT101" s="151" t="n">
        <f aca="false">COUNTIF($K101:$AO101,"d")</f>
        <v>0</v>
      </c>
      <c r="AU101" s="151" t="n">
        <f aca="false">COUNTIF($K101:$AO101,"e")</f>
        <v>0</v>
      </c>
      <c r="AV101" s="151" t="n">
        <f aca="false">COUNTIF($K101:$AO101,"f")</f>
        <v>0</v>
      </c>
      <c r="AW101" s="151" t="n">
        <f aca="false">COUNTIF($K101:$AO101,"g")</f>
        <v>0</v>
      </c>
      <c r="AX101" s="151" t="n">
        <f aca="false">COUNTIF($K101:$AO101,"h")</f>
        <v>0</v>
      </c>
      <c r="AY101" s="151" t="n">
        <f aca="false">COUNTIF($K101:$AO101,"i")</f>
        <v>0</v>
      </c>
      <c r="AZ101" s="151" t="n">
        <f aca="false">COUNTIF($K101:$AO101,"j")</f>
        <v>0</v>
      </c>
      <c r="BA101" s="151" t="n">
        <f aca="false">COUNTIF($K101:$AO101,"k")</f>
        <v>0</v>
      </c>
      <c r="BB101" s="151" t="n">
        <f aca="false">COUNTIF($K101:$AO101,"l")</f>
        <v>0</v>
      </c>
      <c r="BC101" s="151" t="n">
        <f aca="false">COUNTIF($K101:$AO101,"m")</f>
        <v>0</v>
      </c>
      <c r="BD101" s="151" t="n">
        <f aca="false">COUNTIF($K101:$AO101,"n")</f>
        <v>0</v>
      </c>
      <c r="BE101" s="151" t="n">
        <f aca="false">COUNTIF($K101:$AO101,"o")</f>
        <v>0</v>
      </c>
      <c r="BF101" s="151" t="str">
        <f aca="false">IF(AQ101&gt;0,($G101*AQ101*$F$14),"0")</f>
        <v>0</v>
      </c>
      <c r="BG101" s="151" t="str">
        <f aca="false">IF(AR101&gt;0,($G101*AR101*$F$15),"0")</f>
        <v>0</v>
      </c>
      <c r="BH101" s="151" t="str">
        <f aca="false">IF(AS101&gt;0,($G101*AS101*$F$16),"0")</f>
        <v>0</v>
      </c>
      <c r="BI101" s="151" t="str">
        <f aca="false">IF(AT101&gt;0,($G101*AT101*$F$17),"0")</f>
        <v>0</v>
      </c>
      <c r="BJ101" s="151" t="str">
        <f aca="false">IF(AU101&gt;0,($G101*AU101*$F$18),"0")</f>
        <v>0</v>
      </c>
      <c r="BK101" s="151" t="str">
        <f aca="false">IF(AV101&gt;0,($G101*AV101*$F$19),"0")</f>
        <v>0</v>
      </c>
      <c r="BL101" s="151" t="str">
        <f aca="false">IF(AW101&gt;0,($G101*AW101*$F$20),"0")</f>
        <v>0</v>
      </c>
      <c r="BM101" s="151" t="str">
        <f aca="false">IF(AX101&gt;0,($G101*AX101*$F$21),"0")</f>
        <v>0</v>
      </c>
      <c r="BN101" s="151" t="str">
        <f aca="false">IF(AY101&gt;0,($G101*AY101*$F$22),"0")</f>
        <v>0</v>
      </c>
      <c r="BO101" s="151" t="str">
        <f aca="false">IF(AZ101&gt;0,($G101*AZ101*$F$23),"0")</f>
        <v>0</v>
      </c>
      <c r="BP101" s="151" t="str">
        <f aca="false">IF(BA101&gt;0,($G101*BA101*$F$24),"0")</f>
        <v>0</v>
      </c>
      <c r="BQ101" s="151" t="str">
        <f aca="false">IF(BB101&gt;0,($G101*BB101*$F$25),"0")</f>
        <v>0</v>
      </c>
      <c r="BR101" s="151" t="str">
        <f aca="false">IF(BC101&gt;0,($G101*BC101*$F$26),"0")</f>
        <v>0</v>
      </c>
      <c r="BS101" s="151" t="str">
        <f aca="false">IF(BD101&gt;0,($G101*BD101*$F$27),"0")</f>
        <v>0</v>
      </c>
      <c r="BT101" s="151" t="str">
        <f aca="false">IF(BE101&gt;0,($G101*BE101*$F$28),"0")</f>
        <v>0</v>
      </c>
    </row>
    <row r="102" customFormat="false" ht="18" hidden="false" customHeight="true" outlineLevel="0" collapsed="false">
      <c r="A102" s="146"/>
      <c r="B102" s="109" t="s">
        <v>127</v>
      </c>
      <c r="C102" s="152" t="n">
        <v>0.892361111111111</v>
      </c>
      <c r="D102" s="152" t="s">
        <v>383</v>
      </c>
      <c r="E102" s="152" t="s">
        <v>384</v>
      </c>
      <c r="F102" s="155" t="n">
        <v>322.4496</v>
      </c>
      <c r="G102" s="155" t="n">
        <f aca="false">$F102*'Campaign Total'!$F$45</f>
        <v>257.95968</v>
      </c>
      <c r="H102" s="102" t="n">
        <f aca="false">SUM(AQ102:BE102)</f>
        <v>0</v>
      </c>
      <c r="I102" s="103" t="n">
        <f aca="false">SUM(BF102:BT102)</f>
        <v>0</v>
      </c>
      <c r="K102" s="129"/>
      <c r="L102" s="129"/>
      <c r="M102" s="112"/>
      <c r="N102" s="112"/>
      <c r="O102" s="129"/>
      <c r="P102" s="129"/>
      <c r="Q102" s="129"/>
      <c r="R102" s="129"/>
      <c r="S102" s="129"/>
      <c r="T102" s="112"/>
      <c r="U102" s="112"/>
      <c r="V102" s="129"/>
      <c r="W102" s="129"/>
      <c r="X102" s="129"/>
      <c r="Y102" s="129"/>
      <c r="Z102" s="129"/>
      <c r="AA102" s="112"/>
      <c r="AB102" s="112"/>
      <c r="AC102" s="129"/>
      <c r="AD102" s="129"/>
      <c r="AE102" s="129"/>
      <c r="AF102" s="129"/>
      <c r="AG102" s="129"/>
      <c r="AH102" s="112"/>
      <c r="AI102" s="112"/>
      <c r="AJ102" s="129"/>
      <c r="AK102" s="129"/>
      <c r="AL102" s="129"/>
      <c r="AM102" s="129"/>
      <c r="AN102" s="129"/>
      <c r="AO102" s="112"/>
      <c r="AP102" s="150"/>
      <c r="AQ102" s="151" t="n">
        <f aca="false">COUNTIF($K102:$AO102,"a")</f>
        <v>0</v>
      </c>
      <c r="AR102" s="151" t="n">
        <f aca="false">COUNTIF($K102:$AO102,"b")</f>
        <v>0</v>
      </c>
      <c r="AS102" s="151" t="n">
        <f aca="false">COUNTIF($K102:$AO102,"c")</f>
        <v>0</v>
      </c>
      <c r="AT102" s="151" t="n">
        <f aca="false">COUNTIF($K102:$AO102,"d")</f>
        <v>0</v>
      </c>
      <c r="AU102" s="151" t="n">
        <f aca="false">COUNTIF($K102:$AO102,"e")</f>
        <v>0</v>
      </c>
      <c r="AV102" s="151" t="n">
        <f aca="false">COUNTIF($K102:$AO102,"f")</f>
        <v>0</v>
      </c>
      <c r="AW102" s="151" t="n">
        <f aca="false">COUNTIF($K102:$AO102,"g")</f>
        <v>0</v>
      </c>
      <c r="AX102" s="151" t="n">
        <f aca="false">COUNTIF($K102:$AO102,"h")</f>
        <v>0</v>
      </c>
      <c r="AY102" s="151" t="n">
        <f aca="false">COUNTIF($K102:$AO102,"i")</f>
        <v>0</v>
      </c>
      <c r="AZ102" s="151" t="n">
        <f aca="false">COUNTIF($K102:$AO102,"j")</f>
        <v>0</v>
      </c>
      <c r="BA102" s="151" t="n">
        <f aca="false">COUNTIF($K102:$AO102,"k")</f>
        <v>0</v>
      </c>
      <c r="BB102" s="151" t="n">
        <f aca="false">COUNTIF($K102:$AO102,"l")</f>
        <v>0</v>
      </c>
      <c r="BC102" s="151" t="n">
        <f aca="false">COUNTIF($K102:$AO102,"m")</f>
        <v>0</v>
      </c>
      <c r="BD102" s="151" t="n">
        <f aca="false">COUNTIF($K102:$AO102,"n")</f>
        <v>0</v>
      </c>
      <c r="BE102" s="151" t="n">
        <f aca="false">COUNTIF($K102:$AO102,"o")</f>
        <v>0</v>
      </c>
      <c r="BF102" s="151" t="str">
        <f aca="false">IF(AQ102&gt;0,($G102*AQ102*$F$14),"0")</f>
        <v>0</v>
      </c>
      <c r="BG102" s="151" t="str">
        <f aca="false">IF(AR102&gt;0,($G102*AR102*$F$15),"0")</f>
        <v>0</v>
      </c>
      <c r="BH102" s="151" t="str">
        <f aca="false">IF(AS102&gt;0,($G102*AS102*$F$16),"0")</f>
        <v>0</v>
      </c>
      <c r="BI102" s="151" t="str">
        <f aca="false">IF(AT102&gt;0,($G102*AT102*$F$17),"0")</f>
        <v>0</v>
      </c>
      <c r="BJ102" s="151" t="str">
        <f aca="false">IF(AU102&gt;0,($G102*AU102*$F$18),"0")</f>
        <v>0</v>
      </c>
      <c r="BK102" s="151" t="str">
        <f aca="false">IF(AV102&gt;0,($G102*AV102*$F$19),"0")</f>
        <v>0</v>
      </c>
      <c r="BL102" s="151" t="str">
        <f aca="false">IF(AW102&gt;0,($G102*AW102*$F$20),"0")</f>
        <v>0</v>
      </c>
      <c r="BM102" s="151" t="str">
        <f aca="false">IF(AX102&gt;0,($G102*AX102*$F$21),"0")</f>
        <v>0</v>
      </c>
      <c r="BN102" s="151" t="str">
        <f aca="false">IF(AY102&gt;0,($G102*AY102*$F$22),"0")</f>
        <v>0</v>
      </c>
      <c r="BO102" s="151" t="str">
        <f aca="false">IF(AZ102&gt;0,($G102*AZ102*$F$23),"0")</f>
        <v>0</v>
      </c>
      <c r="BP102" s="151" t="str">
        <f aca="false">IF(BA102&gt;0,($G102*BA102*$F$24),"0")</f>
        <v>0</v>
      </c>
      <c r="BQ102" s="151" t="str">
        <f aca="false">IF(BB102&gt;0,($G102*BB102*$F$25),"0")</f>
        <v>0</v>
      </c>
      <c r="BR102" s="151" t="str">
        <f aca="false">IF(BC102&gt;0,($G102*BC102*$F$26),"0")</f>
        <v>0</v>
      </c>
      <c r="BS102" s="151" t="str">
        <f aca="false">IF(BD102&gt;0,($G102*BD102*$F$27),"0")</f>
        <v>0</v>
      </c>
      <c r="BT102" s="151" t="str">
        <f aca="false">IF(BE102&gt;0,($G102*BE102*$F$28),"0")</f>
        <v>0</v>
      </c>
    </row>
    <row r="103" customFormat="false" ht="20.1" hidden="false" customHeight="true" outlineLevel="0" collapsed="false">
      <c r="A103" s="146"/>
      <c r="B103" s="99" t="s">
        <v>125</v>
      </c>
      <c r="C103" s="147" t="n">
        <v>0.895833333333333</v>
      </c>
      <c r="D103" s="147" t="s">
        <v>176</v>
      </c>
      <c r="E103" s="147"/>
      <c r="F103" s="149"/>
      <c r="G103" s="149"/>
      <c r="H103" s="102"/>
      <c r="I103" s="103"/>
      <c r="K103" s="129"/>
      <c r="L103" s="129"/>
      <c r="M103" s="128"/>
      <c r="N103" s="128"/>
      <c r="O103" s="129"/>
      <c r="P103" s="129"/>
      <c r="Q103" s="129"/>
      <c r="R103" s="129"/>
      <c r="S103" s="129"/>
      <c r="T103" s="128"/>
      <c r="U103" s="128"/>
      <c r="V103" s="129"/>
      <c r="W103" s="129"/>
      <c r="X103" s="129"/>
      <c r="Y103" s="129"/>
      <c r="Z103" s="129"/>
      <c r="AA103" s="128"/>
      <c r="AB103" s="128"/>
      <c r="AC103" s="129"/>
      <c r="AD103" s="129"/>
      <c r="AE103" s="129"/>
      <c r="AF103" s="129"/>
      <c r="AG103" s="129"/>
      <c r="AH103" s="128"/>
      <c r="AI103" s="128"/>
      <c r="AJ103" s="129"/>
      <c r="AK103" s="129"/>
      <c r="AL103" s="129"/>
      <c r="AM103" s="129"/>
      <c r="AN103" s="129"/>
      <c r="AO103" s="128"/>
      <c r="AP103" s="150"/>
      <c r="AQ103" s="151" t="n">
        <f aca="false">COUNTIF($K103:$AO103,"a")</f>
        <v>0</v>
      </c>
      <c r="AR103" s="151" t="n">
        <f aca="false">COUNTIF($K103:$AO103,"b")</f>
        <v>0</v>
      </c>
      <c r="AS103" s="151" t="n">
        <f aca="false">COUNTIF($K103:$AO103,"c")</f>
        <v>0</v>
      </c>
      <c r="AT103" s="151" t="n">
        <f aca="false">COUNTIF($K103:$AO103,"d")</f>
        <v>0</v>
      </c>
      <c r="AU103" s="151" t="n">
        <f aca="false">COUNTIF($K103:$AO103,"e")</f>
        <v>0</v>
      </c>
      <c r="AV103" s="151" t="n">
        <f aca="false">COUNTIF($K103:$AO103,"f")</f>
        <v>0</v>
      </c>
      <c r="AW103" s="151" t="n">
        <f aca="false">COUNTIF($K103:$AO103,"g")</f>
        <v>0</v>
      </c>
      <c r="AX103" s="151" t="n">
        <f aca="false">COUNTIF($K103:$AO103,"h")</f>
        <v>0</v>
      </c>
      <c r="AY103" s="151" t="n">
        <f aca="false">COUNTIF($K103:$AO103,"i")</f>
        <v>0</v>
      </c>
      <c r="AZ103" s="151" t="n">
        <f aca="false">COUNTIF($K103:$AO103,"j")</f>
        <v>0</v>
      </c>
      <c r="BA103" s="151" t="n">
        <f aca="false">COUNTIF($K103:$AO103,"k")</f>
        <v>0</v>
      </c>
      <c r="BB103" s="151" t="n">
        <f aca="false">COUNTIF($K103:$AO103,"l")</f>
        <v>0</v>
      </c>
      <c r="BC103" s="151" t="n">
        <f aca="false">COUNTIF($K103:$AO103,"m")</f>
        <v>0</v>
      </c>
      <c r="BD103" s="151" t="n">
        <f aca="false">COUNTIF($K103:$AO103,"n")</f>
        <v>0</v>
      </c>
      <c r="BE103" s="151" t="n">
        <f aca="false">COUNTIF($K103:$AO103,"o")</f>
        <v>0</v>
      </c>
      <c r="BF103" s="151" t="str">
        <f aca="false">IF(AQ103&gt;0,($G103*AQ103*$F$14),"0")</f>
        <v>0</v>
      </c>
      <c r="BG103" s="151" t="str">
        <f aca="false">IF(AR103&gt;0,($G103*AR103*$F$15),"0")</f>
        <v>0</v>
      </c>
      <c r="BH103" s="151" t="str">
        <f aca="false">IF(AS103&gt;0,($G103*AS103*$F$16),"0")</f>
        <v>0</v>
      </c>
      <c r="BI103" s="151" t="str">
        <f aca="false">IF(AT103&gt;0,($G103*AT103*$F$17),"0")</f>
        <v>0</v>
      </c>
      <c r="BJ103" s="151" t="str">
        <f aca="false">IF(AU103&gt;0,($G103*AU103*$F$18),"0")</f>
        <v>0</v>
      </c>
      <c r="BK103" s="151" t="str">
        <f aca="false">IF(AV103&gt;0,($G103*AV103*$F$19),"0")</f>
        <v>0</v>
      </c>
      <c r="BL103" s="151" t="str">
        <f aca="false">IF(AW103&gt;0,($G103*AW103*$F$20),"0")</f>
        <v>0</v>
      </c>
      <c r="BM103" s="151" t="str">
        <f aca="false">IF(AX103&gt;0,($G103*AX103*$F$21),"0")</f>
        <v>0</v>
      </c>
      <c r="BN103" s="151" t="str">
        <f aca="false">IF(AY103&gt;0,($G103*AY103*$F$22),"0")</f>
        <v>0</v>
      </c>
      <c r="BO103" s="151" t="str">
        <f aca="false">IF(AZ103&gt;0,($G103*AZ103*$F$23),"0")</f>
        <v>0</v>
      </c>
      <c r="BP103" s="151" t="str">
        <f aca="false">IF(BA103&gt;0,($G103*BA103*$F$24),"0")</f>
        <v>0</v>
      </c>
      <c r="BQ103" s="151" t="str">
        <f aca="false">IF(BB103&gt;0,($G103*BB103*$F$25),"0")</f>
        <v>0</v>
      </c>
      <c r="BR103" s="151" t="str">
        <f aca="false">IF(BC103&gt;0,($G103*BC103*$F$26),"0")</f>
        <v>0</v>
      </c>
      <c r="BS103" s="151" t="str">
        <f aca="false">IF(BD103&gt;0,($G103*BD103*$F$27),"0")</f>
        <v>0</v>
      </c>
      <c r="BT103" s="151" t="str">
        <f aca="false">IF(BE103&gt;0,($G103*BE103*$F$28),"0")</f>
        <v>0</v>
      </c>
    </row>
    <row r="104" customFormat="false" ht="20.1" hidden="false" customHeight="true" outlineLevel="0" collapsed="false">
      <c r="A104" s="146"/>
      <c r="B104" s="109" t="s">
        <v>127</v>
      </c>
      <c r="C104" s="152" t="n">
        <v>0.909722222222222</v>
      </c>
      <c r="D104" s="152" t="s">
        <v>385</v>
      </c>
      <c r="E104" s="152" t="s">
        <v>386</v>
      </c>
      <c r="F104" s="155" t="n">
        <v>348</v>
      </c>
      <c r="G104" s="155" t="n">
        <f aca="false">$F104*'Campaign Total'!$F$45</f>
        <v>278.4</v>
      </c>
      <c r="H104" s="102" t="n">
        <f aca="false">SUM(AQ104:BE104)</f>
        <v>0</v>
      </c>
      <c r="I104" s="103" t="n">
        <f aca="false">SUM(BF104:BT104)</f>
        <v>0</v>
      </c>
      <c r="K104" s="129"/>
      <c r="L104" s="129"/>
      <c r="M104" s="122"/>
      <c r="N104" s="122"/>
      <c r="O104" s="129"/>
      <c r="P104" s="129"/>
      <c r="Q104" s="129"/>
      <c r="R104" s="129"/>
      <c r="S104" s="129"/>
      <c r="T104" s="122"/>
      <c r="U104" s="122"/>
      <c r="V104" s="129"/>
      <c r="W104" s="129"/>
      <c r="X104" s="129"/>
      <c r="Y104" s="129"/>
      <c r="Z104" s="129"/>
      <c r="AA104" s="112"/>
      <c r="AB104" s="112"/>
      <c r="AC104" s="129"/>
      <c r="AD104" s="129"/>
      <c r="AE104" s="129"/>
      <c r="AF104" s="129"/>
      <c r="AG104" s="129"/>
      <c r="AH104" s="112"/>
      <c r="AI104" s="112"/>
      <c r="AJ104" s="129"/>
      <c r="AK104" s="129"/>
      <c r="AL104" s="129"/>
      <c r="AM104" s="129"/>
      <c r="AN104" s="129"/>
      <c r="AO104" s="112"/>
      <c r="AP104" s="150"/>
      <c r="AQ104" s="151" t="n">
        <f aca="false">COUNTIF($K104:$AO104,"a")</f>
        <v>0</v>
      </c>
      <c r="AR104" s="151" t="n">
        <f aca="false">COUNTIF($K104:$AO104,"b")</f>
        <v>0</v>
      </c>
      <c r="AS104" s="151" t="n">
        <f aca="false">COUNTIF($K104:$AO104,"c")</f>
        <v>0</v>
      </c>
      <c r="AT104" s="151" t="n">
        <f aca="false">COUNTIF($K104:$AO104,"d")</f>
        <v>0</v>
      </c>
      <c r="AU104" s="151" t="n">
        <f aca="false">COUNTIF($K104:$AO104,"e")</f>
        <v>0</v>
      </c>
      <c r="AV104" s="151" t="n">
        <f aca="false">COUNTIF($K104:$AO104,"f")</f>
        <v>0</v>
      </c>
      <c r="AW104" s="151" t="n">
        <f aca="false">COUNTIF($K104:$AO104,"g")</f>
        <v>0</v>
      </c>
      <c r="AX104" s="151" t="n">
        <f aca="false">COUNTIF($K104:$AO104,"h")</f>
        <v>0</v>
      </c>
      <c r="AY104" s="151" t="n">
        <f aca="false">COUNTIF($K104:$AO104,"i")</f>
        <v>0</v>
      </c>
      <c r="AZ104" s="151" t="n">
        <f aca="false">COUNTIF($K104:$AO104,"j")</f>
        <v>0</v>
      </c>
      <c r="BA104" s="151" t="n">
        <f aca="false">COUNTIF($K104:$AO104,"k")</f>
        <v>0</v>
      </c>
      <c r="BB104" s="151" t="n">
        <f aca="false">COUNTIF($K104:$AO104,"l")</f>
        <v>0</v>
      </c>
      <c r="BC104" s="151" t="n">
        <f aca="false">COUNTIF($K104:$AO104,"m")</f>
        <v>0</v>
      </c>
      <c r="BD104" s="151" t="n">
        <f aca="false">COUNTIF($K104:$AO104,"n")</f>
        <v>0</v>
      </c>
      <c r="BE104" s="151" t="n">
        <f aca="false">COUNTIF($K104:$AO104,"o")</f>
        <v>0</v>
      </c>
      <c r="BF104" s="151" t="str">
        <f aca="false">IF(AQ104&gt;0,($G104*AQ104*$F$14),"0")</f>
        <v>0</v>
      </c>
      <c r="BG104" s="151" t="str">
        <f aca="false">IF(AR104&gt;0,($G104*AR104*$F$15),"0")</f>
        <v>0</v>
      </c>
      <c r="BH104" s="151" t="str">
        <f aca="false">IF(AS104&gt;0,($G104*AS104*$F$16),"0")</f>
        <v>0</v>
      </c>
      <c r="BI104" s="151" t="str">
        <f aca="false">IF(AT104&gt;0,($G104*AT104*$F$17),"0")</f>
        <v>0</v>
      </c>
      <c r="BJ104" s="151" t="str">
        <f aca="false">IF(AU104&gt;0,($G104*AU104*$F$18),"0")</f>
        <v>0</v>
      </c>
      <c r="BK104" s="151" t="str">
        <f aca="false">IF(AV104&gt;0,($G104*AV104*$F$19),"0")</f>
        <v>0</v>
      </c>
      <c r="BL104" s="151" t="str">
        <f aca="false">IF(AW104&gt;0,($G104*AW104*$F$20),"0")</f>
        <v>0</v>
      </c>
      <c r="BM104" s="151" t="str">
        <f aca="false">IF(AX104&gt;0,($G104*AX104*$F$21),"0")</f>
        <v>0</v>
      </c>
      <c r="BN104" s="151" t="str">
        <f aca="false">IF(AY104&gt;0,($G104*AY104*$F$22),"0")</f>
        <v>0</v>
      </c>
      <c r="BO104" s="151" t="str">
        <f aca="false">IF(AZ104&gt;0,($G104*AZ104*$F$23),"0")</f>
        <v>0</v>
      </c>
      <c r="BP104" s="151" t="str">
        <f aca="false">IF(BA104&gt;0,($G104*BA104*$F$24),"0")</f>
        <v>0</v>
      </c>
      <c r="BQ104" s="151" t="str">
        <f aca="false">IF(BB104&gt;0,($G104*BB104*$F$25),"0")</f>
        <v>0</v>
      </c>
      <c r="BR104" s="151" t="str">
        <f aca="false">IF(BC104&gt;0,($G104*BC104*$F$26),"0")</f>
        <v>0</v>
      </c>
      <c r="BS104" s="151" t="str">
        <f aca="false">IF(BD104&gt;0,($G104*BD104*$F$27),"0")</f>
        <v>0</v>
      </c>
      <c r="BT104" s="151" t="str">
        <f aca="false">IF(BE104&gt;0,($G104*BE104*$F$28),"0")</f>
        <v>0</v>
      </c>
    </row>
    <row r="105" customFormat="false" ht="20.1" hidden="false" customHeight="true" outlineLevel="0" collapsed="false">
      <c r="A105" s="146"/>
      <c r="B105" s="99" t="s">
        <v>125</v>
      </c>
      <c r="C105" s="147" t="n">
        <v>0.911805555555556</v>
      </c>
      <c r="D105" s="147" t="s">
        <v>176</v>
      </c>
      <c r="E105" s="147"/>
      <c r="F105" s="149"/>
      <c r="G105" s="149"/>
      <c r="H105" s="102"/>
      <c r="I105" s="103"/>
      <c r="K105" s="129"/>
      <c r="L105" s="129"/>
      <c r="M105" s="128"/>
      <c r="N105" s="128"/>
      <c r="O105" s="129"/>
      <c r="P105" s="129"/>
      <c r="Q105" s="129"/>
      <c r="R105" s="129"/>
      <c r="S105" s="129"/>
      <c r="T105" s="128"/>
      <c r="U105" s="128"/>
      <c r="V105" s="129"/>
      <c r="W105" s="129"/>
      <c r="X105" s="129"/>
      <c r="Y105" s="129"/>
      <c r="Z105" s="129"/>
      <c r="AA105" s="128"/>
      <c r="AB105" s="128"/>
      <c r="AC105" s="129"/>
      <c r="AD105" s="129"/>
      <c r="AE105" s="129"/>
      <c r="AF105" s="129"/>
      <c r="AG105" s="129"/>
      <c r="AH105" s="128"/>
      <c r="AI105" s="128"/>
      <c r="AJ105" s="129"/>
      <c r="AK105" s="129"/>
      <c r="AL105" s="129"/>
      <c r="AM105" s="129"/>
      <c r="AN105" s="129"/>
      <c r="AO105" s="128"/>
      <c r="AP105" s="150"/>
      <c r="AQ105" s="151" t="n">
        <f aca="false">COUNTIF($K105:$AO105,"a")</f>
        <v>0</v>
      </c>
      <c r="AR105" s="151" t="n">
        <f aca="false">COUNTIF($K105:$AO105,"b")</f>
        <v>0</v>
      </c>
      <c r="AS105" s="151" t="n">
        <f aca="false">COUNTIF($K105:$AO105,"c")</f>
        <v>0</v>
      </c>
      <c r="AT105" s="151" t="n">
        <f aca="false">COUNTIF($K105:$AO105,"d")</f>
        <v>0</v>
      </c>
      <c r="AU105" s="151" t="n">
        <f aca="false">COUNTIF($K105:$AO105,"e")</f>
        <v>0</v>
      </c>
      <c r="AV105" s="151" t="n">
        <f aca="false">COUNTIF($K105:$AO105,"f")</f>
        <v>0</v>
      </c>
      <c r="AW105" s="151" t="n">
        <f aca="false">COUNTIF($K105:$AO105,"g")</f>
        <v>0</v>
      </c>
      <c r="AX105" s="151" t="n">
        <f aca="false">COUNTIF($K105:$AO105,"h")</f>
        <v>0</v>
      </c>
      <c r="AY105" s="151" t="n">
        <f aca="false">COUNTIF($K105:$AO105,"i")</f>
        <v>0</v>
      </c>
      <c r="AZ105" s="151" t="n">
        <f aca="false">COUNTIF($K105:$AO105,"j")</f>
        <v>0</v>
      </c>
      <c r="BA105" s="151" t="n">
        <f aca="false">COUNTIF($K105:$AO105,"k")</f>
        <v>0</v>
      </c>
      <c r="BB105" s="151" t="n">
        <f aca="false">COUNTIF($K105:$AO105,"l")</f>
        <v>0</v>
      </c>
      <c r="BC105" s="151" t="n">
        <f aca="false">COUNTIF($K105:$AO105,"m")</f>
        <v>0</v>
      </c>
      <c r="BD105" s="151" t="n">
        <f aca="false">COUNTIF($K105:$AO105,"n")</f>
        <v>0</v>
      </c>
      <c r="BE105" s="151" t="n">
        <f aca="false">COUNTIF($K105:$AO105,"o")</f>
        <v>0</v>
      </c>
      <c r="BF105" s="151" t="str">
        <f aca="false">IF(AQ105&gt;0,($G105*AQ105*$F$14),"0")</f>
        <v>0</v>
      </c>
      <c r="BG105" s="151" t="str">
        <f aca="false">IF(AR105&gt;0,($G105*AR105*$F$15),"0")</f>
        <v>0</v>
      </c>
      <c r="BH105" s="151" t="str">
        <f aca="false">IF(AS105&gt;0,($G105*AS105*$F$16),"0")</f>
        <v>0</v>
      </c>
      <c r="BI105" s="151" t="str">
        <f aca="false">IF(AT105&gt;0,($G105*AT105*$F$17),"0")</f>
        <v>0</v>
      </c>
      <c r="BJ105" s="151" t="str">
        <f aca="false">IF(AU105&gt;0,($G105*AU105*$F$18),"0")</f>
        <v>0</v>
      </c>
      <c r="BK105" s="151" t="str">
        <f aca="false">IF(AV105&gt;0,($G105*AV105*$F$19),"0")</f>
        <v>0</v>
      </c>
      <c r="BL105" s="151" t="str">
        <f aca="false">IF(AW105&gt;0,($G105*AW105*$F$20),"0")</f>
        <v>0</v>
      </c>
      <c r="BM105" s="151" t="str">
        <f aca="false">IF(AX105&gt;0,($G105*AX105*$F$21),"0")</f>
        <v>0</v>
      </c>
      <c r="BN105" s="151" t="str">
        <f aca="false">IF(AY105&gt;0,($G105*AY105*$F$22),"0")</f>
        <v>0</v>
      </c>
      <c r="BO105" s="151" t="str">
        <f aca="false">IF(AZ105&gt;0,($G105*AZ105*$F$23),"0")</f>
        <v>0</v>
      </c>
      <c r="BP105" s="151" t="str">
        <f aca="false">IF(BA105&gt;0,($G105*BA105*$F$24),"0")</f>
        <v>0</v>
      </c>
      <c r="BQ105" s="151" t="str">
        <f aca="false">IF(BB105&gt;0,($G105*BB105*$F$25),"0")</f>
        <v>0</v>
      </c>
      <c r="BR105" s="151" t="str">
        <f aca="false">IF(BC105&gt;0,($G105*BC105*$F$26),"0")</f>
        <v>0</v>
      </c>
      <c r="BS105" s="151" t="str">
        <f aca="false">IF(BD105&gt;0,($G105*BD105*$F$27),"0")</f>
        <v>0</v>
      </c>
      <c r="BT105" s="151" t="str">
        <f aca="false">IF(BE105&gt;0,($G105*BE105*$F$28),"0")</f>
        <v>0</v>
      </c>
    </row>
    <row r="106" customFormat="false" ht="20.1" hidden="false" customHeight="true" outlineLevel="0" collapsed="false">
      <c r="A106" s="146"/>
      <c r="B106" s="109" t="s">
        <v>127</v>
      </c>
      <c r="C106" s="152" t="n">
        <v>0.927083333333333</v>
      </c>
      <c r="D106" s="152" t="s">
        <v>387</v>
      </c>
      <c r="E106" s="152" t="s">
        <v>388</v>
      </c>
      <c r="F106" s="155" t="n">
        <v>264</v>
      </c>
      <c r="G106" s="155" t="n">
        <f aca="false">$F106*'Campaign Total'!$F$45</f>
        <v>211.2</v>
      </c>
      <c r="H106" s="102" t="n">
        <f aca="false">SUM(AQ106:BE106)</f>
        <v>0</v>
      </c>
      <c r="I106" s="103" t="n">
        <f aca="false">SUM(BF106:BT106)</f>
        <v>0</v>
      </c>
      <c r="K106" s="129"/>
      <c r="L106" s="129"/>
      <c r="M106" s="122"/>
      <c r="N106" s="122"/>
      <c r="O106" s="129"/>
      <c r="P106" s="129"/>
      <c r="Q106" s="129"/>
      <c r="R106" s="129"/>
      <c r="S106" s="129"/>
      <c r="T106" s="122"/>
      <c r="U106" s="122"/>
      <c r="V106" s="129"/>
      <c r="W106" s="129"/>
      <c r="X106" s="129"/>
      <c r="Y106" s="129"/>
      <c r="Z106" s="129"/>
      <c r="AA106" s="112"/>
      <c r="AB106" s="112"/>
      <c r="AC106" s="129"/>
      <c r="AD106" s="129"/>
      <c r="AE106" s="129"/>
      <c r="AF106" s="129"/>
      <c r="AG106" s="129"/>
      <c r="AH106" s="112"/>
      <c r="AI106" s="112"/>
      <c r="AJ106" s="129"/>
      <c r="AK106" s="129"/>
      <c r="AL106" s="129"/>
      <c r="AM106" s="129"/>
      <c r="AN106" s="129"/>
      <c r="AO106" s="112"/>
      <c r="AP106" s="150"/>
      <c r="AQ106" s="151" t="n">
        <f aca="false">COUNTIF($K106:$AO106,"a")</f>
        <v>0</v>
      </c>
      <c r="AR106" s="151" t="n">
        <f aca="false">COUNTIF($K106:$AO106,"b")</f>
        <v>0</v>
      </c>
      <c r="AS106" s="151" t="n">
        <f aca="false">COUNTIF($K106:$AO106,"c")</f>
        <v>0</v>
      </c>
      <c r="AT106" s="151" t="n">
        <f aca="false">COUNTIF($K106:$AO106,"d")</f>
        <v>0</v>
      </c>
      <c r="AU106" s="151" t="n">
        <f aca="false">COUNTIF($K106:$AO106,"e")</f>
        <v>0</v>
      </c>
      <c r="AV106" s="151" t="n">
        <f aca="false">COUNTIF($K106:$AO106,"f")</f>
        <v>0</v>
      </c>
      <c r="AW106" s="151" t="n">
        <f aca="false">COUNTIF($K106:$AO106,"g")</f>
        <v>0</v>
      </c>
      <c r="AX106" s="151" t="n">
        <f aca="false">COUNTIF($K106:$AO106,"h")</f>
        <v>0</v>
      </c>
      <c r="AY106" s="151" t="n">
        <f aca="false">COUNTIF($K106:$AO106,"i")</f>
        <v>0</v>
      </c>
      <c r="AZ106" s="151" t="n">
        <f aca="false">COUNTIF($K106:$AO106,"j")</f>
        <v>0</v>
      </c>
      <c r="BA106" s="151" t="n">
        <f aca="false">COUNTIF($K106:$AO106,"k")</f>
        <v>0</v>
      </c>
      <c r="BB106" s="151" t="n">
        <f aca="false">COUNTIF($K106:$AO106,"l")</f>
        <v>0</v>
      </c>
      <c r="BC106" s="151" t="n">
        <f aca="false">COUNTIF($K106:$AO106,"m")</f>
        <v>0</v>
      </c>
      <c r="BD106" s="151" t="n">
        <f aca="false">COUNTIF($K106:$AO106,"n")</f>
        <v>0</v>
      </c>
      <c r="BE106" s="151" t="n">
        <f aca="false">COUNTIF($K106:$AO106,"o")</f>
        <v>0</v>
      </c>
      <c r="BF106" s="151" t="str">
        <f aca="false">IF(AQ106&gt;0,($G106*AQ106*$F$14),"0")</f>
        <v>0</v>
      </c>
      <c r="BG106" s="151" t="str">
        <f aca="false">IF(AR106&gt;0,($G106*AR106*$F$15),"0")</f>
        <v>0</v>
      </c>
      <c r="BH106" s="151" t="str">
        <f aca="false">IF(AS106&gt;0,($G106*AS106*$F$16),"0")</f>
        <v>0</v>
      </c>
      <c r="BI106" s="151" t="str">
        <f aca="false">IF(AT106&gt;0,($G106*AT106*$F$17),"0")</f>
        <v>0</v>
      </c>
      <c r="BJ106" s="151" t="str">
        <f aca="false">IF(AU106&gt;0,($G106*AU106*$F$18),"0")</f>
        <v>0</v>
      </c>
      <c r="BK106" s="151" t="str">
        <f aca="false">IF(AV106&gt;0,($G106*AV106*$F$19),"0")</f>
        <v>0</v>
      </c>
      <c r="BL106" s="151" t="str">
        <f aca="false">IF(AW106&gt;0,($G106*AW106*$F$20),"0")</f>
        <v>0</v>
      </c>
      <c r="BM106" s="151" t="str">
        <f aca="false">IF(AX106&gt;0,($G106*AX106*$F$21),"0")</f>
        <v>0</v>
      </c>
      <c r="BN106" s="151" t="str">
        <f aca="false">IF(AY106&gt;0,($G106*AY106*$F$22),"0")</f>
        <v>0</v>
      </c>
      <c r="BO106" s="151" t="str">
        <f aca="false">IF(AZ106&gt;0,($G106*AZ106*$F$23),"0")</f>
        <v>0</v>
      </c>
      <c r="BP106" s="151" t="str">
        <f aca="false">IF(BA106&gt;0,($G106*BA106*$F$24),"0")</f>
        <v>0</v>
      </c>
      <c r="BQ106" s="151" t="str">
        <f aca="false">IF(BB106&gt;0,($G106*BB106*$F$25),"0")</f>
        <v>0</v>
      </c>
      <c r="BR106" s="151" t="str">
        <f aca="false">IF(BC106&gt;0,($G106*BC106*$F$26),"0")</f>
        <v>0</v>
      </c>
      <c r="BS106" s="151" t="str">
        <f aca="false">IF(BD106&gt;0,($G106*BD106*$F$27),"0")</f>
        <v>0</v>
      </c>
      <c r="BT106" s="151" t="str">
        <f aca="false">IF(BE106&gt;0,($G106*BE106*$F$28),"0")</f>
        <v>0</v>
      </c>
    </row>
    <row r="107" customFormat="false" ht="20.1" hidden="false" customHeight="true" outlineLevel="0" collapsed="false">
      <c r="A107" s="146"/>
      <c r="B107" s="99" t="s">
        <v>125</v>
      </c>
      <c r="C107" s="147" t="n">
        <v>0.929166666666667</v>
      </c>
      <c r="D107" s="147" t="s">
        <v>176</v>
      </c>
      <c r="E107" s="147"/>
      <c r="F107" s="149"/>
      <c r="G107" s="149"/>
      <c r="H107" s="102"/>
      <c r="I107" s="103"/>
      <c r="K107" s="129"/>
      <c r="L107" s="129"/>
      <c r="M107" s="128"/>
      <c r="N107" s="128"/>
      <c r="O107" s="129"/>
      <c r="P107" s="129"/>
      <c r="Q107" s="129"/>
      <c r="R107" s="129"/>
      <c r="S107" s="129"/>
      <c r="T107" s="128"/>
      <c r="U107" s="128"/>
      <c r="V107" s="129"/>
      <c r="W107" s="129"/>
      <c r="X107" s="129"/>
      <c r="Y107" s="129"/>
      <c r="Z107" s="129"/>
      <c r="AA107" s="128"/>
      <c r="AB107" s="128"/>
      <c r="AC107" s="129"/>
      <c r="AD107" s="129"/>
      <c r="AE107" s="129"/>
      <c r="AF107" s="129"/>
      <c r="AG107" s="129"/>
      <c r="AH107" s="128"/>
      <c r="AI107" s="128"/>
      <c r="AJ107" s="129"/>
      <c r="AK107" s="129"/>
      <c r="AL107" s="129"/>
      <c r="AM107" s="129"/>
      <c r="AN107" s="129"/>
      <c r="AO107" s="128"/>
      <c r="AP107" s="150"/>
      <c r="AQ107" s="151" t="n">
        <f aca="false">COUNTIF($K107:$AO107,"a")</f>
        <v>0</v>
      </c>
      <c r="AR107" s="151" t="n">
        <f aca="false">COUNTIF($K107:$AO107,"b")</f>
        <v>0</v>
      </c>
      <c r="AS107" s="151" t="n">
        <f aca="false">COUNTIF($K107:$AO107,"c")</f>
        <v>0</v>
      </c>
      <c r="AT107" s="151" t="n">
        <f aca="false">COUNTIF($K107:$AO107,"d")</f>
        <v>0</v>
      </c>
      <c r="AU107" s="151" t="n">
        <f aca="false">COUNTIF($K107:$AO107,"e")</f>
        <v>0</v>
      </c>
      <c r="AV107" s="151" t="n">
        <f aca="false">COUNTIF($K107:$AO107,"f")</f>
        <v>0</v>
      </c>
      <c r="AW107" s="151" t="n">
        <f aca="false">COUNTIF($K107:$AO107,"g")</f>
        <v>0</v>
      </c>
      <c r="AX107" s="151" t="n">
        <f aca="false">COUNTIF($K107:$AO107,"h")</f>
        <v>0</v>
      </c>
      <c r="AY107" s="151" t="n">
        <f aca="false">COUNTIF($K107:$AO107,"i")</f>
        <v>0</v>
      </c>
      <c r="AZ107" s="151" t="n">
        <f aca="false">COUNTIF($K107:$AO107,"j")</f>
        <v>0</v>
      </c>
      <c r="BA107" s="151" t="n">
        <f aca="false">COUNTIF($K107:$AO107,"k")</f>
        <v>0</v>
      </c>
      <c r="BB107" s="151" t="n">
        <f aca="false">COUNTIF($K107:$AO107,"l")</f>
        <v>0</v>
      </c>
      <c r="BC107" s="151" t="n">
        <f aca="false">COUNTIF($K107:$AO107,"m")</f>
        <v>0</v>
      </c>
      <c r="BD107" s="151" t="n">
        <f aca="false">COUNTIF($K107:$AO107,"n")</f>
        <v>0</v>
      </c>
      <c r="BE107" s="151" t="n">
        <f aca="false">COUNTIF($K107:$AO107,"o")</f>
        <v>0</v>
      </c>
      <c r="BF107" s="151" t="str">
        <f aca="false">IF(AQ107&gt;0,($G107*AQ107*$F$14),"0")</f>
        <v>0</v>
      </c>
      <c r="BG107" s="151" t="str">
        <f aca="false">IF(AR107&gt;0,($G107*AR107*$F$15),"0")</f>
        <v>0</v>
      </c>
      <c r="BH107" s="151" t="str">
        <f aca="false">IF(AS107&gt;0,($G107*AS107*$F$16),"0")</f>
        <v>0</v>
      </c>
      <c r="BI107" s="151" t="str">
        <f aca="false">IF(AT107&gt;0,($G107*AT107*$F$17),"0")</f>
        <v>0</v>
      </c>
      <c r="BJ107" s="151" t="str">
        <f aca="false">IF(AU107&gt;0,($G107*AU107*$F$18),"0")</f>
        <v>0</v>
      </c>
      <c r="BK107" s="151" t="str">
        <f aca="false">IF(AV107&gt;0,($G107*AV107*$F$19),"0")</f>
        <v>0</v>
      </c>
      <c r="BL107" s="151" t="str">
        <f aca="false">IF(AW107&gt;0,($G107*AW107*$F$20),"0")</f>
        <v>0</v>
      </c>
      <c r="BM107" s="151" t="str">
        <f aca="false">IF(AX107&gt;0,($G107*AX107*$F$21),"0")</f>
        <v>0</v>
      </c>
      <c r="BN107" s="151" t="str">
        <f aca="false">IF(AY107&gt;0,($G107*AY107*$F$22),"0")</f>
        <v>0</v>
      </c>
      <c r="BO107" s="151" t="str">
        <f aca="false">IF(AZ107&gt;0,($G107*AZ107*$F$23),"0")</f>
        <v>0</v>
      </c>
      <c r="BP107" s="151" t="str">
        <f aca="false">IF(BA107&gt;0,($G107*BA107*$F$24),"0")</f>
        <v>0</v>
      </c>
      <c r="BQ107" s="151" t="str">
        <f aca="false">IF(BB107&gt;0,($G107*BB107*$F$25),"0")</f>
        <v>0</v>
      </c>
      <c r="BR107" s="151" t="str">
        <f aca="false">IF(BC107&gt;0,($G107*BC107*$F$26),"0")</f>
        <v>0</v>
      </c>
      <c r="BS107" s="151" t="str">
        <f aca="false">IF(BD107&gt;0,($G107*BD107*$F$27),"0")</f>
        <v>0</v>
      </c>
      <c r="BT107" s="151" t="str">
        <f aca="false">IF(BE107&gt;0,($G107*BE107*$F$28),"0")</f>
        <v>0</v>
      </c>
    </row>
    <row r="108" customFormat="false" ht="20.1" hidden="false" customHeight="true" outlineLevel="0" collapsed="false">
      <c r="A108" s="146"/>
      <c r="B108" s="99" t="s">
        <v>125</v>
      </c>
      <c r="C108" s="147" t="n">
        <v>0.9375</v>
      </c>
      <c r="D108" s="147" t="s">
        <v>389</v>
      </c>
      <c r="E108" s="147"/>
      <c r="F108" s="149"/>
      <c r="G108" s="149"/>
      <c r="H108" s="102"/>
      <c r="I108" s="103"/>
      <c r="K108" s="129"/>
      <c r="L108" s="129"/>
      <c r="M108" s="128"/>
      <c r="N108" s="128"/>
      <c r="O108" s="129"/>
      <c r="P108" s="129"/>
      <c r="Q108" s="129"/>
      <c r="R108" s="129"/>
      <c r="S108" s="129"/>
      <c r="T108" s="128"/>
      <c r="U108" s="128"/>
      <c r="V108" s="129"/>
      <c r="W108" s="129"/>
      <c r="X108" s="129"/>
      <c r="Y108" s="129"/>
      <c r="Z108" s="129"/>
      <c r="AA108" s="128"/>
      <c r="AB108" s="128"/>
      <c r="AC108" s="129"/>
      <c r="AD108" s="129"/>
      <c r="AE108" s="129"/>
      <c r="AF108" s="129"/>
      <c r="AG108" s="129"/>
      <c r="AH108" s="128"/>
      <c r="AI108" s="128"/>
      <c r="AJ108" s="129"/>
      <c r="AK108" s="129"/>
      <c r="AL108" s="129"/>
      <c r="AM108" s="129"/>
      <c r="AN108" s="129"/>
      <c r="AO108" s="128"/>
      <c r="AP108" s="150"/>
      <c r="AQ108" s="151" t="n">
        <f aca="false">COUNTIF($K108:$AO108,"a")</f>
        <v>0</v>
      </c>
      <c r="AR108" s="151" t="n">
        <f aca="false">COUNTIF($K108:$AO108,"b")</f>
        <v>0</v>
      </c>
      <c r="AS108" s="151" t="n">
        <f aca="false">COUNTIF($K108:$AO108,"c")</f>
        <v>0</v>
      </c>
      <c r="AT108" s="151" t="n">
        <f aca="false">COUNTIF($K108:$AO108,"d")</f>
        <v>0</v>
      </c>
      <c r="AU108" s="151" t="n">
        <f aca="false">COUNTIF($K108:$AO108,"e")</f>
        <v>0</v>
      </c>
      <c r="AV108" s="151" t="n">
        <f aca="false">COUNTIF($K108:$AO108,"f")</f>
        <v>0</v>
      </c>
      <c r="AW108" s="151" t="n">
        <f aca="false">COUNTIF($K108:$AO108,"g")</f>
        <v>0</v>
      </c>
      <c r="AX108" s="151" t="n">
        <f aca="false">COUNTIF($K108:$AO108,"h")</f>
        <v>0</v>
      </c>
      <c r="AY108" s="151" t="n">
        <f aca="false">COUNTIF($K108:$AO108,"i")</f>
        <v>0</v>
      </c>
      <c r="AZ108" s="151" t="n">
        <f aca="false">COUNTIF($K108:$AO108,"j")</f>
        <v>0</v>
      </c>
      <c r="BA108" s="151" t="n">
        <f aca="false">COUNTIF($K108:$AO108,"k")</f>
        <v>0</v>
      </c>
      <c r="BB108" s="151" t="n">
        <f aca="false">COUNTIF($K108:$AO108,"l")</f>
        <v>0</v>
      </c>
      <c r="BC108" s="151" t="n">
        <f aca="false">COUNTIF($K108:$AO108,"m")</f>
        <v>0</v>
      </c>
      <c r="BD108" s="151" t="n">
        <f aca="false">COUNTIF($K108:$AO108,"n")</f>
        <v>0</v>
      </c>
      <c r="BE108" s="151" t="n">
        <f aca="false">COUNTIF($K108:$AO108,"o")</f>
        <v>0</v>
      </c>
      <c r="BF108" s="151" t="str">
        <f aca="false">IF(AQ108&gt;0,($G108*AQ108*$F$14),"0")</f>
        <v>0</v>
      </c>
      <c r="BG108" s="151" t="str">
        <f aca="false">IF(AR108&gt;0,($G108*AR108*$F$15),"0")</f>
        <v>0</v>
      </c>
      <c r="BH108" s="151" t="str">
        <f aca="false">IF(AS108&gt;0,($G108*AS108*$F$16),"0")</f>
        <v>0</v>
      </c>
      <c r="BI108" s="151" t="str">
        <f aca="false">IF(AT108&gt;0,($G108*AT108*$F$17),"0")</f>
        <v>0</v>
      </c>
      <c r="BJ108" s="151" t="str">
        <f aca="false">IF(AU108&gt;0,($G108*AU108*$F$18),"0")</f>
        <v>0</v>
      </c>
      <c r="BK108" s="151" t="str">
        <f aca="false">IF(AV108&gt;0,($G108*AV108*$F$19),"0")</f>
        <v>0</v>
      </c>
      <c r="BL108" s="151" t="str">
        <f aca="false">IF(AW108&gt;0,($G108*AW108*$F$20),"0")</f>
        <v>0</v>
      </c>
      <c r="BM108" s="151" t="str">
        <f aca="false">IF(AX108&gt;0,($G108*AX108*$F$21),"0")</f>
        <v>0</v>
      </c>
      <c r="BN108" s="151" t="str">
        <f aca="false">IF(AY108&gt;0,($G108*AY108*$F$22),"0")</f>
        <v>0</v>
      </c>
      <c r="BO108" s="151" t="str">
        <f aca="false">IF(AZ108&gt;0,($G108*AZ108*$F$23),"0")</f>
        <v>0</v>
      </c>
      <c r="BP108" s="151" t="str">
        <f aca="false">IF(BA108&gt;0,($G108*BA108*$F$24),"0")</f>
        <v>0</v>
      </c>
      <c r="BQ108" s="151" t="str">
        <f aca="false">IF(BB108&gt;0,($G108*BB108*$F$25),"0")</f>
        <v>0</v>
      </c>
      <c r="BR108" s="151" t="str">
        <f aca="false">IF(BC108&gt;0,($G108*BC108*$F$26),"0")</f>
        <v>0</v>
      </c>
      <c r="BS108" s="151" t="str">
        <f aca="false">IF(BD108&gt;0,($G108*BD108*$F$27),"0")</f>
        <v>0</v>
      </c>
      <c r="BT108" s="151" t="str">
        <f aca="false">IF(BE108&gt;0,($G108*BE108*$F$28),"0")</f>
        <v>0</v>
      </c>
    </row>
    <row r="109" customFormat="false" ht="20.1" hidden="false" customHeight="true" outlineLevel="0" collapsed="false">
      <c r="A109" s="146"/>
      <c r="B109" s="109" t="s">
        <v>127</v>
      </c>
      <c r="C109" s="152" t="n">
        <v>0.954861111111111</v>
      </c>
      <c r="D109" s="152" t="s">
        <v>390</v>
      </c>
      <c r="E109" s="152" t="s">
        <v>391</v>
      </c>
      <c r="F109" s="155" t="n">
        <v>163</v>
      </c>
      <c r="G109" s="155" t="n">
        <f aca="false">$F109*'Campaign Total'!$F$45</f>
        <v>130.4</v>
      </c>
      <c r="H109" s="102" t="n">
        <f aca="false">SUM(AQ109:BE109)</f>
        <v>0</v>
      </c>
      <c r="I109" s="103" t="n">
        <f aca="false">SUM(BF109:BT109)</f>
        <v>0</v>
      </c>
      <c r="K109" s="129"/>
      <c r="L109" s="129"/>
      <c r="M109" s="122"/>
      <c r="N109" s="122"/>
      <c r="O109" s="129"/>
      <c r="P109" s="129"/>
      <c r="Q109" s="129"/>
      <c r="R109" s="129"/>
      <c r="S109" s="129"/>
      <c r="T109" s="122"/>
      <c r="U109" s="122"/>
      <c r="V109" s="129"/>
      <c r="W109" s="129"/>
      <c r="X109" s="129"/>
      <c r="Y109" s="129"/>
      <c r="Z109" s="129"/>
      <c r="AA109" s="112"/>
      <c r="AB109" s="112"/>
      <c r="AC109" s="129"/>
      <c r="AD109" s="129"/>
      <c r="AE109" s="129"/>
      <c r="AF109" s="129"/>
      <c r="AG109" s="129"/>
      <c r="AH109" s="112"/>
      <c r="AI109" s="112"/>
      <c r="AJ109" s="129"/>
      <c r="AK109" s="129"/>
      <c r="AL109" s="129"/>
      <c r="AM109" s="129"/>
      <c r="AN109" s="129"/>
      <c r="AO109" s="112"/>
      <c r="AP109" s="150"/>
      <c r="AQ109" s="151" t="n">
        <f aca="false">COUNTIF($K109:$AO109,"a")</f>
        <v>0</v>
      </c>
      <c r="AR109" s="151" t="n">
        <f aca="false">COUNTIF($K109:$AO109,"b")</f>
        <v>0</v>
      </c>
      <c r="AS109" s="151" t="n">
        <f aca="false">COUNTIF($K109:$AO109,"c")</f>
        <v>0</v>
      </c>
      <c r="AT109" s="151" t="n">
        <f aca="false">COUNTIF($K109:$AO109,"d")</f>
        <v>0</v>
      </c>
      <c r="AU109" s="151" t="n">
        <f aca="false">COUNTIF($K109:$AO109,"e")</f>
        <v>0</v>
      </c>
      <c r="AV109" s="151" t="n">
        <f aca="false">COUNTIF($K109:$AO109,"f")</f>
        <v>0</v>
      </c>
      <c r="AW109" s="151" t="n">
        <f aca="false">COUNTIF($K109:$AO109,"g")</f>
        <v>0</v>
      </c>
      <c r="AX109" s="151" t="n">
        <f aca="false">COUNTIF($K109:$AO109,"h")</f>
        <v>0</v>
      </c>
      <c r="AY109" s="151" t="n">
        <f aca="false">COUNTIF($K109:$AO109,"i")</f>
        <v>0</v>
      </c>
      <c r="AZ109" s="151" t="n">
        <f aca="false">COUNTIF($K109:$AO109,"j")</f>
        <v>0</v>
      </c>
      <c r="BA109" s="151" t="n">
        <f aca="false">COUNTIF($K109:$AO109,"k")</f>
        <v>0</v>
      </c>
      <c r="BB109" s="151" t="n">
        <f aca="false">COUNTIF($K109:$AO109,"l")</f>
        <v>0</v>
      </c>
      <c r="BC109" s="151" t="n">
        <f aca="false">COUNTIF($K109:$AO109,"m")</f>
        <v>0</v>
      </c>
      <c r="BD109" s="151" t="n">
        <f aca="false">COUNTIF($K109:$AO109,"n")</f>
        <v>0</v>
      </c>
      <c r="BE109" s="151" t="n">
        <f aca="false">COUNTIF($K109:$AO109,"o")</f>
        <v>0</v>
      </c>
      <c r="BF109" s="151" t="str">
        <f aca="false">IF(AQ109&gt;0,($G109*AQ109*$F$14),"0")</f>
        <v>0</v>
      </c>
      <c r="BG109" s="151" t="str">
        <f aca="false">IF(AR109&gt;0,($G109*AR109*$F$15),"0")</f>
        <v>0</v>
      </c>
      <c r="BH109" s="151" t="str">
        <f aca="false">IF(AS109&gt;0,($G109*AS109*$F$16),"0")</f>
        <v>0</v>
      </c>
      <c r="BI109" s="151" t="str">
        <f aca="false">IF(AT109&gt;0,($G109*AT109*$F$17),"0")</f>
        <v>0</v>
      </c>
      <c r="BJ109" s="151" t="str">
        <f aca="false">IF(AU109&gt;0,($G109*AU109*$F$18),"0")</f>
        <v>0</v>
      </c>
      <c r="BK109" s="151" t="str">
        <f aca="false">IF(AV109&gt;0,($G109*AV109*$F$19),"0")</f>
        <v>0</v>
      </c>
      <c r="BL109" s="151" t="str">
        <f aca="false">IF(AW109&gt;0,($G109*AW109*$F$20),"0")</f>
        <v>0</v>
      </c>
      <c r="BM109" s="151" t="str">
        <f aca="false">IF(AX109&gt;0,($G109*AX109*$F$21),"0")</f>
        <v>0</v>
      </c>
      <c r="BN109" s="151" t="str">
        <f aca="false">IF(AY109&gt;0,($G109*AY109*$F$22),"0")</f>
        <v>0</v>
      </c>
      <c r="BO109" s="151" t="str">
        <f aca="false">IF(AZ109&gt;0,($G109*AZ109*$F$23),"0")</f>
        <v>0</v>
      </c>
      <c r="BP109" s="151" t="str">
        <f aca="false">IF(BA109&gt;0,($G109*BA109*$F$24),"0")</f>
        <v>0</v>
      </c>
      <c r="BQ109" s="151" t="str">
        <f aca="false">IF(BB109&gt;0,($G109*BB109*$F$25),"0")</f>
        <v>0</v>
      </c>
      <c r="BR109" s="151" t="str">
        <f aca="false">IF(BC109&gt;0,($G109*BC109*$F$26),"0")</f>
        <v>0</v>
      </c>
      <c r="BS109" s="151" t="str">
        <f aca="false">IF(BD109&gt;0,($G109*BD109*$F$27),"0")</f>
        <v>0</v>
      </c>
      <c r="BT109" s="151" t="str">
        <f aca="false">IF(BE109&gt;0,($G109*BE109*$F$28),"0")</f>
        <v>0</v>
      </c>
    </row>
    <row r="110" customFormat="false" ht="20.1" hidden="false" customHeight="true" outlineLevel="0" collapsed="false">
      <c r="A110" s="146"/>
      <c r="B110" s="99" t="s">
        <v>125</v>
      </c>
      <c r="C110" s="147" t="n">
        <v>0.958333333333333</v>
      </c>
      <c r="D110" s="147" t="s">
        <v>389</v>
      </c>
      <c r="E110" s="147"/>
      <c r="F110" s="149"/>
      <c r="G110" s="149"/>
      <c r="H110" s="102"/>
      <c r="I110" s="103"/>
      <c r="K110" s="129"/>
      <c r="L110" s="129"/>
      <c r="M110" s="128"/>
      <c r="N110" s="128"/>
      <c r="O110" s="129"/>
      <c r="P110" s="129"/>
      <c r="Q110" s="129"/>
      <c r="R110" s="129"/>
      <c r="S110" s="129"/>
      <c r="T110" s="128"/>
      <c r="U110" s="128"/>
      <c r="V110" s="129"/>
      <c r="W110" s="129"/>
      <c r="X110" s="129"/>
      <c r="Y110" s="129"/>
      <c r="Z110" s="129"/>
      <c r="AA110" s="128"/>
      <c r="AB110" s="128"/>
      <c r="AC110" s="129"/>
      <c r="AD110" s="129"/>
      <c r="AE110" s="129"/>
      <c r="AF110" s="129"/>
      <c r="AG110" s="129"/>
      <c r="AH110" s="128"/>
      <c r="AI110" s="128"/>
      <c r="AJ110" s="129"/>
      <c r="AK110" s="129"/>
      <c r="AL110" s="129"/>
      <c r="AM110" s="129"/>
      <c r="AN110" s="129"/>
      <c r="AO110" s="128"/>
      <c r="AP110" s="150"/>
      <c r="AQ110" s="151" t="n">
        <f aca="false">COUNTIF($K110:$AO110,"a")</f>
        <v>0</v>
      </c>
      <c r="AR110" s="151" t="n">
        <f aca="false">COUNTIF($K110:$AO110,"b")</f>
        <v>0</v>
      </c>
      <c r="AS110" s="151" t="n">
        <f aca="false">COUNTIF($K110:$AO110,"c")</f>
        <v>0</v>
      </c>
      <c r="AT110" s="151" t="n">
        <f aca="false">COUNTIF($K110:$AO110,"d")</f>
        <v>0</v>
      </c>
      <c r="AU110" s="151" t="n">
        <f aca="false">COUNTIF($K110:$AO110,"e")</f>
        <v>0</v>
      </c>
      <c r="AV110" s="151" t="n">
        <f aca="false">COUNTIF($K110:$AO110,"f")</f>
        <v>0</v>
      </c>
      <c r="AW110" s="151" t="n">
        <f aca="false">COUNTIF($K110:$AO110,"g")</f>
        <v>0</v>
      </c>
      <c r="AX110" s="151" t="n">
        <f aca="false">COUNTIF($K110:$AO110,"h")</f>
        <v>0</v>
      </c>
      <c r="AY110" s="151" t="n">
        <f aca="false">COUNTIF($K110:$AO110,"i")</f>
        <v>0</v>
      </c>
      <c r="AZ110" s="151" t="n">
        <f aca="false">COUNTIF($K110:$AO110,"j")</f>
        <v>0</v>
      </c>
      <c r="BA110" s="151" t="n">
        <f aca="false">COUNTIF($K110:$AO110,"k")</f>
        <v>0</v>
      </c>
      <c r="BB110" s="151" t="n">
        <f aca="false">COUNTIF($K110:$AO110,"l")</f>
        <v>0</v>
      </c>
      <c r="BC110" s="151" t="n">
        <f aca="false">COUNTIF($K110:$AO110,"m")</f>
        <v>0</v>
      </c>
      <c r="BD110" s="151" t="n">
        <f aca="false">COUNTIF($K110:$AO110,"n")</f>
        <v>0</v>
      </c>
      <c r="BE110" s="151" t="n">
        <f aca="false">COUNTIF($K110:$AO110,"o")</f>
        <v>0</v>
      </c>
      <c r="BF110" s="151" t="str">
        <f aca="false">IF(AQ110&gt;0,($G110*AQ110*$F$14),"0")</f>
        <v>0</v>
      </c>
      <c r="BG110" s="151" t="str">
        <f aca="false">IF(AR110&gt;0,($G110*AR110*$F$15),"0")</f>
        <v>0</v>
      </c>
      <c r="BH110" s="151" t="str">
        <f aca="false">IF(AS110&gt;0,($G110*AS110*$F$16),"0")</f>
        <v>0</v>
      </c>
      <c r="BI110" s="151" t="str">
        <f aca="false">IF(AT110&gt;0,($G110*AT110*$F$17),"0")</f>
        <v>0</v>
      </c>
      <c r="BJ110" s="151" t="str">
        <f aca="false">IF(AU110&gt;0,($G110*AU110*$F$18),"0")</f>
        <v>0</v>
      </c>
      <c r="BK110" s="151" t="str">
        <f aca="false">IF(AV110&gt;0,($G110*AV110*$F$19),"0")</f>
        <v>0</v>
      </c>
      <c r="BL110" s="151" t="str">
        <f aca="false">IF(AW110&gt;0,($G110*AW110*$F$20),"0")</f>
        <v>0</v>
      </c>
      <c r="BM110" s="151" t="str">
        <f aca="false">IF(AX110&gt;0,($G110*AX110*$F$21),"0")</f>
        <v>0</v>
      </c>
      <c r="BN110" s="151" t="str">
        <f aca="false">IF(AY110&gt;0,($G110*AY110*$F$22),"0")</f>
        <v>0</v>
      </c>
      <c r="BO110" s="151" t="str">
        <f aca="false">IF(AZ110&gt;0,($G110*AZ110*$F$23),"0")</f>
        <v>0</v>
      </c>
      <c r="BP110" s="151" t="str">
        <f aca="false">IF(BA110&gt;0,($G110*BA110*$F$24),"0")</f>
        <v>0</v>
      </c>
      <c r="BQ110" s="151" t="str">
        <f aca="false">IF(BB110&gt;0,($G110*BB110*$F$25),"0")</f>
        <v>0</v>
      </c>
      <c r="BR110" s="151" t="str">
        <f aca="false">IF(BC110&gt;0,($G110*BC110*$F$26),"0")</f>
        <v>0</v>
      </c>
      <c r="BS110" s="151" t="str">
        <f aca="false">IF(BD110&gt;0,($G110*BD110*$F$27),"0")</f>
        <v>0</v>
      </c>
      <c r="BT110" s="151" t="str">
        <f aca="false">IF(BE110&gt;0,($G110*BE110*$F$28),"0")</f>
        <v>0</v>
      </c>
    </row>
    <row r="111" customFormat="false" ht="20.1" hidden="false" customHeight="true" outlineLevel="0" collapsed="false">
      <c r="A111" s="146"/>
      <c r="B111" s="109" t="s">
        <v>127</v>
      </c>
      <c r="C111" s="152" t="n">
        <v>0.96875</v>
      </c>
      <c r="D111" s="152" t="s">
        <v>392</v>
      </c>
      <c r="E111" s="152" t="s">
        <v>393</v>
      </c>
      <c r="F111" s="155" t="n">
        <v>199</v>
      </c>
      <c r="G111" s="155" t="n">
        <f aca="false">$F111*'Campaign Total'!$F$45</f>
        <v>159.2</v>
      </c>
      <c r="H111" s="102" t="n">
        <f aca="false">SUM(AQ111:BE111)</f>
        <v>0</v>
      </c>
      <c r="I111" s="103" t="n">
        <f aca="false">SUM(BF111:BT111)</f>
        <v>0</v>
      </c>
      <c r="K111" s="129"/>
      <c r="L111" s="129"/>
      <c r="M111" s="122"/>
      <c r="N111" s="122"/>
      <c r="O111" s="129"/>
      <c r="P111" s="129"/>
      <c r="Q111" s="129"/>
      <c r="R111" s="129"/>
      <c r="S111" s="129"/>
      <c r="T111" s="122"/>
      <c r="U111" s="122"/>
      <c r="V111" s="129"/>
      <c r="W111" s="129"/>
      <c r="X111" s="129"/>
      <c r="Y111" s="129"/>
      <c r="Z111" s="129"/>
      <c r="AA111" s="112"/>
      <c r="AB111" s="112"/>
      <c r="AC111" s="129"/>
      <c r="AD111" s="129"/>
      <c r="AE111" s="129"/>
      <c r="AF111" s="129"/>
      <c r="AG111" s="129"/>
      <c r="AH111" s="112"/>
      <c r="AI111" s="112"/>
      <c r="AJ111" s="129"/>
      <c r="AK111" s="129"/>
      <c r="AL111" s="129"/>
      <c r="AM111" s="129"/>
      <c r="AN111" s="129"/>
      <c r="AO111" s="112"/>
      <c r="AP111" s="150"/>
      <c r="AQ111" s="151" t="n">
        <f aca="false">COUNTIF($K111:$AO111,"a")</f>
        <v>0</v>
      </c>
      <c r="AR111" s="151" t="n">
        <f aca="false">COUNTIF($K111:$AO111,"b")</f>
        <v>0</v>
      </c>
      <c r="AS111" s="151" t="n">
        <f aca="false">COUNTIF($K111:$AO111,"c")</f>
        <v>0</v>
      </c>
      <c r="AT111" s="151" t="n">
        <f aca="false">COUNTIF($K111:$AO111,"d")</f>
        <v>0</v>
      </c>
      <c r="AU111" s="151" t="n">
        <f aca="false">COUNTIF($K111:$AO111,"e")</f>
        <v>0</v>
      </c>
      <c r="AV111" s="151" t="n">
        <f aca="false">COUNTIF($K111:$AO111,"f")</f>
        <v>0</v>
      </c>
      <c r="AW111" s="151" t="n">
        <f aca="false">COUNTIF($K111:$AO111,"g")</f>
        <v>0</v>
      </c>
      <c r="AX111" s="151" t="n">
        <f aca="false">COUNTIF($K111:$AO111,"h")</f>
        <v>0</v>
      </c>
      <c r="AY111" s="151" t="n">
        <f aca="false">COUNTIF($K111:$AO111,"i")</f>
        <v>0</v>
      </c>
      <c r="AZ111" s="151" t="n">
        <f aca="false">COUNTIF($K111:$AO111,"j")</f>
        <v>0</v>
      </c>
      <c r="BA111" s="151" t="n">
        <f aca="false">COUNTIF($K111:$AO111,"k")</f>
        <v>0</v>
      </c>
      <c r="BB111" s="151" t="n">
        <f aca="false">COUNTIF($K111:$AO111,"l")</f>
        <v>0</v>
      </c>
      <c r="BC111" s="151" t="n">
        <f aca="false">COUNTIF($K111:$AO111,"m")</f>
        <v>0</v>
      </c>
      <c r="BD111" s="151" t="n">
        <f aca="false">COUNTIF($K111:$AO111,"n")</f>
        <v>0</v>
      </c>
      <c r="BE111" s="151" t="n">
        <f aca="false">COUNTIF($K111:$AO111,"o")</f>
        <v>0</v>
      </c>
      <c r="BF111" s="151" t="str">
        <f aca="false">IF(AQ111&gt;0,($G111*AQ111*$F$14),"0")</f>
        <v>0</v>
      </c>
      <c r="BG111" s="151" t="str">
        <f aca="false">IF(AR111&gt;0,($G111*AR111*$F$15),"0")</f>
        <v>0</v>
      </c>
      <c r="BH111" s="151" t="str">
        <f aca="false">IF(AS111&gt;0,($G111*AS111*$F$16),"0")</f>
        <v>0</v>
      </c>
      <c r="BI111" s="151" t="str">
        <f aca="false">IF(AT111&gt;0,($G111*AT111*$F$17),"0")</f>
        <v>0</v>
      </c>
      <c r="BJ111" s="151" t="str">
        <f aca="false">IF(AU111&gt;0,($G111*AU111*$F$18),"0")</f>
        <v>0</v>
      </c>
      <c r="BK111" s="151" t="str">
        <f aca="false">IF(AV111&gt;0,($G111*AV111*$F$19),"0")</f>
        <v>0</v>
      </c>
      <c r="BL111" s="151" t="str">
        <f aca="false">IF(AW111&gt;0,($G111*AW111*$F$20),"0")</f>
        <v>0</v>
      </c>
      <c r="BM111" s="151" t="str">
        <f aca="false">IF(AX111&gt;0,($G111*AX111*$F$21),"0")</f>
        <v>0</v>
      </c>
      <c r="BN111" s="151" t="str">
        <f aca="false">IF(AY111&gt;0,($G111*AY111*$F$22),"0")</f>
        <v>0</v>
      </c>
      <c r="BO111" s="151" t="str">
        <f aca="false">IF(AZ111&gt;0,($G111*AZ111*$F$23),"0")</f>
        <v>0</v>
      </c>
      <c r="BP111" s="151" t="str">
        <f aca="false">IF(BA111&gt;0,($G111*BA111*$F$24),"0")</f>
        <v>0</v>
      </c>
      <c r="BQ111" s="151" t="str">
        <f aca="false">IF(BB111&gt;0,($G111*BB111*$F$25),"0")</f>
        <v>0</v>
      </c>
      <c r="BR111" s="151" t="str">
        <f aca="false">IF(BC111&gt;0,($G111*BC111*$F$26),"0")</f>
        <v>0</v>
      </c>
      <c r="BS111" s="151" t="str">
        <f aca="false">IF(BD111&gt;0,($G111*BD111*$F$27),"0")</f>
        <v>0</v>
      </c>
      <c r="BT111" s="151" t="str">
        <f aca="false">IF(BE111&gt;0,($G111*BE111*$F$28),"0")</f>
        <v>0</v>
      </c>
    </row>
    <row r="112" customFormat="false" ht="20.1" hidden="false" customHeight="true" outlineLevel="0" collapsed="false">
      <c r="A112" s="146"/>
      <c r="B112" s="99" t="s">
        <v>125</v>
      </c>
      <c r="C112" s="147" t="n">
        <v>0.972222222222222</v>
      </c>
      <c r="D112" s="147" t="s">
        <v>389</v>
      </c>
      <c r="E112" s="147"/>
      <c r="F112" s="149"/>
      <c r="G112" s="149"/>
      <c r="H112" s="102"/>
      <c r="I112" s="103"/>
      <c r="K112" s="129"/>
      <c r="L112" s="129"/>
      <c r="M112" s="128"/>
      <c r="N112" s="128"/>
      <c r="O112" s="129"/>
      <c r="P112" s="129"/>
      <c r="Q112" s="129"/>
      <c r="R112" s="129"/>
      <c r="S112" s="129"/>
      <c r="T112" s="128"/>
      <c r="U112" s="128"/>
      <c r="V112" s="129"/>
      <c r="W112" s="129"/>
      <c r="X112" s="129"/>
      <c r="Y112" s="129"/>
      <c r="Z112" s="129"/>
      <c r="AA112" s="128"/>
      <c r="AB112" s="128"/>
      <c r="AC112" s="129"/>
      <c r="AD112" s="129"/>
      <c r="AE112" s="129"/>
      <c r="AF112" s="129"/>
      <c r="AG112" s="129"/>
      <c r="AH112" s="128"/>
      <c r="AI112" s="128"/>
      <c r="AJ112" s="129"/>
      <c r="AK112" s="129"/>
      <c r="AL112" s="129"/>
      <c r="AM112" s="129"/>
      <c r="AN112" s="129"/>
      <c r="AO112" s="128"/>
      <c r="AP112" s="150"/>
      <c r="AQ112" s="151" t="n">
        <f aca="false">COUNTIF($K112:$AO112,"a")</f>
        <v>0</v>
      </c>
      <c r="AR112" s="151" t="n">
        <f aca="false">COUNTIF($K112:$AO112,"b")</f>
        <v>0</v>
      </c>
      <c r="AS112" s="151" t="n">
        <f aca="false">COUNTIF($K112:$AO112,"c")</f>
        <v>0</v>
      </c>
      <c r="AT112" s="151" t="n">
        <f aca="false">COUNTIF($K112:$AO112,"d")</f>
        <v>0</v>
      </c>
      <c r="AU112" s="151" t="n">
        <f aca="false">COUNTIF($K112:$AO112,"e")</f>
        <v>0</v>
      </c>
      <c r="AV112" s="151" t="n">
        <f aca="false">COUNTIF($K112:$AO112,"f")</f>
        <v>0</v>
      </c>
      <c r="AW112" s="151" t="n">
        <f aca="false">COUNTIF($K112:$AO112,"g")</f>
        <v>0</v>
      </c>
      <c r="AX112" s="151" t="n">
        <f aca="false">COUNTIF($K112:$AO112,"h")</f>
        <v>0</v>
      </c>
      <c r="AY112" s="151" t="n">
        <f aca="false">COUNTIF($K112:$AO112,"i")</f>
        <v>0</v>
      </c>
      <c r="AZ112" s="151" t="n">
        <f aca="false">COUNTIF($K112:$AO112,"j")</f>
        <v>0</v>
      </c>
      <c r="BA112" s="151" t="n">
        <f aca="false">COUNTIF($K112:$AO112,"k")</f>
        <v>0</v>
      </c>
      <c r="BB112" s="151" t="n">
        <f aca="false">COUNTIF($K112:$AO112,"l")</f>
        <v>0</v>
      </c>
      <c r="BC112" s="151" t="n">
        <f aca="false">COUNTIF($K112:$AO112,"m")</f>
        <v>0</v>
      </c>
      <c r="BD112" s="151" t="n">
        <f aca="false">COUNTIF($K112:$AO112,"n")</f>
        <v>0</v>
      </c>
      <c r="BE112" s="151" t="n">
        <f aca="false">COUNTIF($K112:$AO112,"o")</f>
        <v>0</v>
      </c>
      <c r="BF112" s="151" t="str">
        <f aca="false">IF(AQ112&gt;0,($G112*AQ112*$F$14),"0")</f>
        <v>0</v>
      </c>
      <c r="BG112" s="151" t="str">
        <f aca="false">IF(AR112&gt;0,($G112*AR112*$F$15),"0")</f>
        <v>0</v>
      </c>
      <c r="BH112" s="151" t="str">
        <f aca="false">IF(AS112&gt;0,($G112*AS112*$F$16),"0")</f>
        <v>0</v>
      </c>
      <c r="BI112" s="151" t="str">
        <f aca="false">IF(AT112&gt;0,($G112*AT112*$F$17),"0")</f>
        <v>0</v>
      </c>
      <c r="BJ112" s="151" t="str">
        <f aca="false">IF(AU112&gt;0,($G112*AU112*$F$18),"0")</f>
        <v>0</v>
      </c>
      <c r="BK112" s="151" t="str">
        <f aca="false">IF(AV112&gt;0,($G112*AV112*$F$19),"0")</f>
        <v>0</v>
      </c>
      <c r="BL112" s="151" t="str">
        <f aca="false">IF(AW112&gt;0,($G112*AW112*$F$20),"0")</f>
        <v>0</v>
      </c>
      <c r="BM112" s="151" t="str">
        <f aca="false">IF(AX112&gt;0,($G112*AX112*$F$21),"0")</f>
        <v>0</v>
      </c>
      <c r="BN112" s="151" t="str">
        <f aca="false">IF(AY112&gt;0,($G112*AY112*$F$22),"0")</f>
        <v>0</v>
      </c>
      <c r="BO112" s="151" t="str">
        <f aca="false">IF(AZ112&gt;0,($G112*AZ112*$F$23),"0")</f>
        <v>0</v>
      </c>
      <c r="BP112" s="151" t="str">
        <f aca="false">IF(BA112&gt;0,($G112*BA112*$F$24),"0")</f>
        <v>0</v>
      </c>
      <c r="BQ112" s="151" t="str">
        <f aca="false">IF(BB112&gt;0,($G112*BB112*$F$25),"0")</f>
        <v>0</v>
      </c>
      <c r="BR112" s="151" t="str">
        <f aca="false">IF(BC112&gt;0,($G112*BC112*$F$26),"0")</f>
        <v>0</v>
      </c>
      <c r="BS112" s="151" t="str">
        <f aca="false">IF(BD112&gt;0,($G112*BD112*$F$27),"0")</f>
        <v>0</v>
      </c>
      <c r="BT112" s="151" t="str">
        <f aca="false">IF(BE112&gt;0,($G112*BE112*$F$28),"0")</f>
        <v>0</v>
      </c>
    </row>
    <row r="113" customFormat="false" ht="20.1" hidden="false" customHeight="true" outlineLevel="0" collapsed="false">
      <c r="A113" s="146"/>
      <c r="B113" s="99" t="s">
        <v>125</v>
      </c>
      <c r="C113" s="147" t="n">
        <v>0.00694444444444444</v>
      </c>
      <c r="D113" s="147" t="s">
        <v>394</v>
      </c>
      <c r="E113" s="147"/>
      <c r="F113" s="149"/>
      <c r="G113" s="149"/>
      <c r="H113" s="102"/>
      <c r="I113" s="103"/>
      <c r="K113" s="129"/>
      <c r="L113" s="129"/>
      <c r="M113" s="128"/>
      <c r="N113" s="128"/>
      <c r="O113" s="129"/>
      <c r="P113" s="129"/>
      <c r="Q113" s="129"/>
      <c r="R113" s="129"/>
      <c r="S113" s="129"/>
      <c r="T113" s="128"/>
      <c r="U113" s="128"/>
      <c r="V113" s="129"/>
      <c r="W113" s="129"/>
      <c r="X113" s="129"/>
      <c r="Y113" s="129"/>
      <c r="Z113" s="129"/>
      <c r="AA113" s="128"/>
      <c r="AB113" s="128"/>
      <c r="AC113" s="129"/>
      <c r="AD113" s="129"/>
      <c r="AE113" s="129"/>
      <c r="AF113" s="129"/>
      <c r="AG113" s="129"/>
      <c r="AH113" s="128"/>
      <c r="AI113" s="128"/>
      <c r="AJ113" s="129"/>
      <c r="AK113" s="129"/>
      <c r="AL113" s="129"/>
      <c r="AM113" s="129"/>
      <c r="AN113" s="129"/>
      <c r="AO113" s="128"/>
      <c r="AP113" s="150"/>
      <c r="AQ113" s="151" t="n">
        <f aca="false">COUNTIF($K113:$AO113,"a")</f>
        <v>0</v>
      </c>
      <c r="AR113" s="151" t="n">
        <f aca="false">COUNTIF($K113:$AO113,"b")</f>
        <v>0</v>
      </c>
      <c r="AS113" s="151" t="n">
        <f aca="false">COUNTIF($K113:$AO113,"c")</f>
        <v>0</v>
      </c>
      <c r="AT113" s="151" t="n">
        <f aca="false">COUNTIF($K113:$AO113,"d")</f>
        <v>0</v>
      </c>
      <c r="AU113" s="151" t="n">
        <f aca="false">COUNTIF($K113:$AO113,"e")</f>
        <v>0</v>
      </c>
      <c r="AV113" s="151" t="n">
        <f aca="false">COUNTIF($K113:$AO113,"f")</f>
        <v>0</v>
      </c>
      <c r="AW113" s="151" t="n">
        <f aca="false">COUNTIF($K113:$AO113,"g")</f>
        <v>0</v>
      </c>
      <c r="AX113" s="151" t="n">
        <f aca="false">COUNTIF($K113:$AO113,"h")</f>
        <v>0</v>
      </c>
      <c r="AY113" s="151" t="n">
        <f aca="false">COUNTIF($K113:$AO113,"i")</f>
        <v>0</v>
      </c>
      <c r="AZ113" s="151" t="n">
        <f aca="false">COUNTIF($K113:$AO113,"j")</f>
        <v>0</v>
      </c>
      <c r="BA113" s="151" t="n">
        <f aca="false">COUNTIF($K113:$AO113,"k")</f>
        <v>0</v>
      </c>
      <c r="BB113" s="151" t="n">
        <f aca="false">COUNTIF($K113:$AO113,"l")</f>
        <v>0</v>
      </c>
      <c r="BC113" s="151" t="n">
        <f aca="false">COUNTIF($K113:$AO113,"m")</f>
        <v>0</v>
      </c>
      <c r="BD113" s="151" t="n">
        <f aca="false">COUNTIF($K113:$AO113,"n")</f>
        <v>0</v>
      </c>
      <c r="BE113" s="151" t="n">
        <f aca="false">COUNTIF($K113:$AO113,"o")</f>
        <v>0</v>
      </c>
      <c r="BF113" s="151" t="str">
        <f aca="false">IF(AQ113&gt;0,($G113*AQ113*$F$14),"0")</f>
        <v>0</v>
      </c>
      <c r="BG113" s="151" t="str">
        <f aca="false">IF(AR113&gt;0,($G113*AR113*$F$15),"0")</f>
        <v>0</v>
      </c>
      <c r="BH113" s="151" t="str">
        <f aca="false">IF(AS113&gt;0,($G113*AS113*$F$16),"0")</f>
        <v>0</v>
      </c>
      <c r="BI113" s="151" t="str">
        <f aca="false">IF(AT113&gt;0,($G113*AT113*$F$17),"0")</f>
        <v>0</v>
      </c>
      <c r="BJ113" s="151" t="str">
        <f aca="false">IF(AU113&gt;0,($G113*AU113*$F$18),"0")</f>
        <v>0</v>
      </c>
      <c r="BK113" s="151" t="str">
        <f aca="false">IF(AV113&gt;0,($G113*AV113*$F$19),"0")</f>
        <v>0</v>
      </c>
      <c r="BL113" s="151" t="str">
        <f aca="false">IF(AW113&gt;0,($G113*AW113*$F$20),"0")</f>
        <v>0</v>
      </c>
      <c r="BM113" s="151" t="str">
        <f aca="false">IF(AX113&gt;0,($G113*AX113*$F$21),"0")</f>
        <v>0</v>
      </c>
      <c r="BN113" s="151" t="str">
        <f aca="false">IF(AY113&gt;0,($G113*AY113*$F$22),"0")</f>
        <v>0</v>
      </c>
      <c r="BO113" s="151" t="str">
        <f aca="false">IF(AZ113&gt;0,($G113*AZ113*$F$23),"0")</f>
        <v>0</v>
      </c>
      <c r="BP113" s="151" t="str">
        <f aca="false">IF(BA113&gt;0,($G113*BA113*$F$24),"0")</f>
        <v>0</v>
      </c>
      <c r="BQ113" s="151" t="str">
        <f aca="false">IF(BB113&gt;0,($G113*BB113*$F$25),"0")</f>
        <v>0</v>
      </c>
      <c r="BR113" s="151" t="str">
        <f aca="false">IF(BC113&gt;0,($G113*BC113*$F$26),"0")</f>
        <v>0</v>
      </c>
      <c r="BS113" s="151" t="str">
        <f aca="false">IF(BD113&gt;0,($G113*BD113*$F$27),"0")</f>
        <v>0</v>
      </c>
      <c r="BT113" s="151" t="str">
        <f aca="false">IF(BE113&gt;0,($G113*BE113*$F$28),"0")</f>
        <v>0</v>
      </c>
    </row>
    <row r="114" customFormat="false" ht="19.5" hidden="false" customHeight="false" outlineLevel="0" collapsed="false">
      <c r="F114" s="158"/>
      <c r="G114" s="158"/>
      <c r="H114" s="133" t="n">
        <f aca="false">SUM(H37:H113)</f>
        <v>0</v>
      </c>
      <c r="I114" s="134" t="n">
        <f aca="false">SUM(I37:I113)</f>
        <v>0</v>
      </c>
      <c r="K114" s="135" t="n">
        <f aca="false">COUNTA(K37:K113)</f>
        <v>0</v>
      </c>
      <c r="L114" s="135" t="n">
        <f aca="false">COUNTA(L37:L113)</f>
        <v>0</v>
      </c>
      <c r="M114" s="135" t="n">
        <f aca="false">COUNTA(M37:M113)</f>
        <v>0</v>
      </c>
      <c r="N114" s="135" t="n">
        <f aca="false">COUNTA(N37:N113)</f>
        <v>0</v>
      </c>
      <c r="O114" s="135" t="n">
        <f aca="false">COUNTA(O37:O113)</f>
        <v>0</v>
      </c>
      <c r="P114" s="135" t="n">
        <f aca="false">COUNTA(P37:P113)</f>
        <v>0</v>
      </c>
      <c r="Q114" s="135" t="n">
        <f aca="false">COUNTA(Q37:Q113)</f>
        <v>0</v>
      </c>
      <c r="R114" s="135" t="n">
        <f aca="false">COUNTA(R37:R113)</f>
        <v>0</v>
      </c>
      <c r="S114" s="135" t="n">
        <f aca="false">COUNTA(S37:S113)</f>
        <v>0</v>
      </c>
      <c r="T114" s="135" t="n">
        <f aca="false">COUNTA(T37:T113)</f>
        <v>0</v>
      </c>
      <c r="U114" s="135" t="n">
        <f aca="false">COUNTA(U37:U113)</f>
        <v>0</v>
      </c>
      <c r="V114" s="135" t="n">
        <f aca="false">COUNTA(V37:V113)</f>
        <v>0</v>
      </c>
      <c r="W114" s="135" t="n">
        <f aca="false">COUNTA(W37:W113)</f>
        <v>0</v>
      </c>
      <c r="X114" s="135" t="n">
        <f aca="false">COUNTA(X37:X113)</f>
        <v>0</v>
      </c>
      <c r="Y114" s="135" t="n">
        <f aca="false">COUNTA(Y37:Y113)</f>
        <v>0</v>
      </c>
      <c r="Z114" s="135" t="n">
        <f aca="false">COUNTA(Z37:Z113)</f>
        <v>0</v>
      </c>
      <c r="AA114" s="135" t="n">
        <f aca="false">COUNTA(AA37:AA113)</f>
        <v>0</v>
      </c>
      <c r="AB114" s="135" t="n">
        <f aca="false">COUNTA(AB37:AB113)</f>
        <v>0</v>
      </c>
      <c r="AC114" s="135" t="n">
        <f aca="false">COUNTA(AC37:AC113)</f>
        <v>0</v>
      </c>
      <c r="AD114" s="135" t="n">
        <f aca="false">COUNTA(AD37:AD113)</f>
        <v>0</v>
      </c>
      <c r="AE114" s="135" t="n">
        <f aca="false">COUNTA(AE37:AE113)</f>
        <v>0</v>
      </c>
      <c r="AF114" s="135" t="n">
        <f aca="false">COUNTA(AF37:AF113)</f>
        <v>0</v>
      </c>
      <c r="AG114" s="135" t="n">
        <f aca="false">COUNTA(AG37:AG113)</f>
        <v>0</v>
      </c>
      <c r="AH114" s="135" t="n">
        <f aca="false">COUNTA(AH37:AH113)</f>
        <v>0</v>
      </c>
      <c r="AI114" s="135" t="n">
        <f aca="false">COUNTA(AI37:AI113)</f>
        <v>0</v>
      </c>
      <c r="AJ114" s="135" t="n">
        <f aca="false">COUNTA(AJ37:AJ113)</f>
        <v>0</v>
      </c>
      <c r="AK114" s="135" t="n">
        <f aca="false">COUNTA(AK37:AK113)</f>
        <v>0</v>
      </c>
      <c r="AL114" s="135" t="n">
        <f aca="false">COUNTA(AL37:AL113)</f>
        <v>0</v>
      </c>
      <c r="AM114" s="135" t="n">
        <f aca="false">COUNTA(AM37:AM113)</f>
        <v>0</v>
      </c>
      <c r="AN114" s="135" t="n">
        <f aca="false">COUNTA(AN37:AN113)</f>
        <v>0</v>
      </c>
      <c r="AO114" s="135" t="n">
        <f aca="false">COUNTA(AO37:AO113)</f>
        <v>0</v>
      </c>
      <c r="AP114" s="159"/>
      <c r="AQ114" s="137" t="n">
        <f aca="false">SUM(AQ37:AQ113)</f>
        <v>0</v>
      </c>
      <c r="AR114" s="137" t="n">
        <f aca="false">SUM(AR37:AR113)</f>
        <v>0</v>
      </c>
      <c r="AS114" s="137" t="n">
        <f aca="false">SUM(AS37:AS113)</f>
        <v>0</v>
      </c>
      <c r="AT114" s="137" t="n">
        <f aca="false">SUM(AT37:AT113)</f>
        <v>0</v>
      </c>
      <c r="AU114" s="137" t="n">
        <f aca="false">SUM(AU37:AU113)</f>
        <v>0</v>
      </c>
      <c r="AV114" s="137" t="n">
        <f aca="false">SUM(AV37:AV113)</f>
        <v>0</v>
      </c>
      <c r="AW114" s="137" t="n">
        <f aca="false">SUM(AW37:AW113)</f>
        <v>0</v>
      </c>
      <c r="AX114" s="137" t="n">
        <f aca="false">SUM(AX37:AX113)</f>
        <v>0</v>
      </c>
      <c r="AY114" s="137" t="n">
        <f aca="false">SUM(AY37:AY113)</f>
        <v>0</v>
      </c>
      <c r="AZ114" s="137" t="n">
        <f aca="false">SUM(AZ37:AZ113)</f>
        <v>0</v>
      </c>
      <c r="BA114" s="137" t="n">
        <f aca="false">SUM(BA37:BA113)</f>
        <v>0</v>
      </c>
      <c r="BB114" s="137" t="n">
        <f aca="false">SUM(BB37:BB113)</f>
        <v>0</v>
      </c>
      <c r="BC114" s="137" t="n">
        <f aca="false">SUM(BC37:BC113)</f>
        <v>0</v>
      </c>
      <c r="BD114" s="137" t="n">
        <f aca="false">SUM(BD37:BD113)</f>
        <v>0</v>
      </c>
      <c r="BE114" s="137" t="n">
        <f aca="false">SUM(BE37:BE113)</f>
        <v>0</v>
      </c>
      <c r="BF114" s="137" t="n">
        <f aca="false">SUM(BF37:BF113)</f>
        <v>0</v>
      </c>
      <c r="BG114" s="137" t="n">
        <f aca="false">SUM(BG37:BG113)</f>
        <v>0</v>
      </c>
      <c r="BH114" s="137" t="n">
        <f aca="false">SUM(BH37:BH113)</f>
        <v>0</v>
      </c>
      <c r="BI114" s="137" t="n">
        <f aca="false">SUM(BI37:BI113)</f>
        <v>0</v>
      </c>
      <c r="BJ114" s="137" t="n">
        <f aca="false">SUM(BJ37:BJ113)</f>
        <v>0</v>
      </c>
      <c r="BK114" s="137" t="n">
        <f aca="false">SUM(BK37:BK113)</f>
        <v>0</v>
      </c>
      <c r="BL114" s="137" t="n">
        <f aca="false">SUM(BL37:BL113)</f>
        <v>0</v>
      </c>
      <c r="BM114" s="137" t="n">
        <f aca="false">SUM(BM37:BM113)</f>
        <v>0</v>
      </c>
      <c r="BN114" s="137" t="n">
        <f aca="false">SUM(BN37:BN113)</f>
        <v>0</v>
      </c>
      <c r="BO114" s="137" t="n">
        <f aca="false">SUM(BO37:BO113)</f>
        <v>0</v>
      </c>
      <c r="BP114" s="137" t="n">
        <f aca="false">SUM(BP37:BP113)</f>
        <v>0</v>
      </c>
      <c r="BQ114" s="137" t="n">
        <f aca="false">SUM(BQ37:BQ113)</f>
        <v>0</v>
      </c>
      <c r="BR114" s="137" t="n">
        <f aca="false">SUM(BR37:BR113)</f>
        <v>0</v>
      </c>
      <c r="BS114" s="137" t="n">
        <f aca="false">SUM(BS37:BS113)</f>
        <v>0</v>
      </c>
      <c r="BT114" s="137" t="n">
        <f aca="false">SUM(BT37:BT113)</f>
        <v>0</v>
      </c>
    </row>
    <row r="115" customFormat="false" ht="19.5" hidden="false" customHeight="false" outlineLevel="0" collapsed="false">
      <c r="A115" s="131"/>
      <c r="B115" s="131"/>
      <c r="F115" s="160"/>
      <c r="G115" s="160"/>
    </row>
    <row r="116" customFormat="false" ht="18" hidden="false" customHeight="false" outlineLevel="0" collapsed="false">
      <c r="H116" s="139"/>
      <c r="I116" s="161"/>
    </row>
    <row r="117" customFormat="false" ht="18" hidden="false" customHeight="false" outlineLevel="0" collapsed="false">
      <c r="H117" s="139"/>
      <c r="I117" s="141"/>
    </row>
  </sheetData>
  <sheetProtection sheet="true" objects="true" scenarios="true" selectLockedCells="true"/>
  <protectedRanges>
    <protectedRange name="filter" password="db25" sqref="C36:G36"/>
  </protectedRanges>
  <mergeCells count="36">
    <mergeCell ref="K34:AO34"/>
    <mergeCell ref="K35:N35"/>
    <mergeCell ref="O35:U35"/>
    <mergeCell ref="V35:AB35"/>
    <mergeCell ref="AC35:AI35"/>
    <mergeCell ref="AJ35:AO35"/>
    <mergeCell ref="D37:E37"/>
    <mergeCell ref="D39:E39"/>
    <mergeCell ref="D49:E49"/>
    <mergeCell ref="D51:E51"/>
    <mergeCell ref="D53:E53"/>
    <mergeCell ref="D55:E55"/>
    <mergeCell ref="D57:E57"/>
    <mergeCell ref="D58:E58"/>
    <mergeCell ref="D60:E60"/>
    <mergeCell ref="D62:E62"/>
    <mergeCell ref="D63:E63"/>
    <mergeCell ref="D65:E65"/>
    <mergeCell ref="D66:E66"/>
    <mergeCell ref="D67:E67"/>
    <mergeCell ref="D69:E69"/>
    <mergeCell ref="D71:E71"/>
    <mergeCell ref="D75:E75"/>
    <mergeCell ref="D77:E77"/>
    <mergeCell ref="D79:E79"/>
    <mergeCell ref="D88:E88"/>
    <mergeCell ref="D90:E90"/>
    <mergeCell ref="D99:E99"/>
    <mergeCell ref="D101:E101"/>
    <mergeCell ref="D103:E103"/>
    <mergeCell ref="D105:E105"/>
    <mergeCell ref="D107:E107"/>
    <mergeCell ref="D108:E108"/>
    <mergeCell ref="D110:E110"/>
    <mergeCell ref="D112:E112"/>
    <mergeCell ref="D113:E113"/>
  </mergeCells>
  <conditionalFormatting sqref="C2:C5 E14:E28">
    <cfRule type="cellIs" priority="2" operator="equal" aboveAverage="0" equalAverage="0" bottom="0" percent="0" rank="0" text="" dxfId="0">
      <formula>0</formula>
    </cfRule>
  </conditionalFormatting>
  <dataValidations count="3">
    <dataValidation allowBlank="true" operator="between" showDropDown="true" showErrorMessage="true" showInputMessage="true" sqref="AP37:AP45 AP47 AP50 AP52 AP54:AP62 AP64 AP68 AP70 AP73 AP76:AP81 AP83 AP86 AP88:AP90 AP100 AP102 AP104 AP106 AP109 AP111" type="list">
      <formula1>$C$14:$C$16</formula1>
      <formula2>0</formula2>
    </dataValidation>
    <dataValidation allowBlank="true" operator="between" showDropDown="true" showErrorMessage="true" showInputMessage="true" sqref="AP63 AP65" type="list">
      <formula1>$C$17</formula1>
      <formula2>0</formula2>
    </dataValidation>
    <dataValidation allowBlank="true" operator="between" showDropDown="true" showErrorMessage="true" showInputMessage="true" sqref="K37:AO113" type="list">
      <formula1>$C$14:$C$28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3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C00000"/>
    <pageSetUpPr fitToPage="false"/>
  </sheetPr>
  <dimension ref="B1:L32"/>
  <sheetViews>
    <sheetView showFormulas="false" showGridLines="fals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C26" activeCellId="0" sqref="C26"/>
    </sheetView>
  </sheetViews>
  <sheetFormatPr defaultRowHeight="15" zeroHeight="false" outlineLevelRow="0" outlineLevelCol="0"/>
  <cols>
    <col collapsed="false" customWidth="true" hidden="false" outlineLevel="0" max="1" min="1" style="0" width="4.29"/>
    <col collapsed="false" customWidth="true" hidden="false" outlineLevel="0" max="3" min="2" style="0" width="12.71"/>
    <col collapsed="false" customWidth="true" hidden="false" outlineLevel="0" max="4" min="4" style="0" width="8.67"/>
    <col collapsed="false" customWidth="true" hidden="false" outlineLevel="0" max="5" min="5" style="0" width="15.71"/>
    <col collapsed="false" customWidth="true" hidden="false" outlineLevel="0" max="6" min="6" style="0" width="13.14"/>
    <col collapsed="false" customWidth="true" hidden="false" outlineLevel="0" max="1025" min="7" style="0" width="8.67"/>
  </cols>
  <sheetData>
    <row r="1" customFormat="false" ht="15" hidden="false" customHeight="false" outlineLevel="0" collapsed="false">
      <c r="B1" s="0" t="s">
        <v>395</v>
      </c>
      <c r="E1" s="0" t="s">
        <v>396</v>
      </c>
      <c r="H1" s="0" t="s">
        <v>61</v>
      </c>
      <c r="K1" s="0" t="s">
        <v>70</v>
      </c>
    </row>
    <row r="2" customFormat="false" ht="15" hidden="false" customHeight="false" outlineLevel="0" collapsed="false">
      <c r="B2" s="162" t="s">
        <v>397</v>
      </c>
      <c r="C2" s="162" t="s">
        <v>398</v>
      </c>
      <c r="E2" s="162" t="s">
        <v>397</v>
      </c>
      <c r="F2" s="162" t="s">
        <v>398</v>
      </c>
      <c r="H2" s="163" t="s">
        <v>399</v>
      </c>
      <c r="I2" s="164" t="n">
        <v>0.5</v>
      </c>
      <c r="J2" s="165"/>
      <c r="K2" s="163" t="s">
        <v>399</v>
      </c>
      <c r="L2" s="164" t="n">
        <v>1</v>
      </c>
    </row>
    <row r="3" customFormat="false" ht="21" hidden="false" customHeight="false" outlineLevel="0" collapsed="false">
      <c r="B3" s="166"/>
      <c r="C3" s="167" t="n">
        <v>0</v>
      </c>
      <c r="E3" s="162" t="s">
        <v>66</v>
      </c>
      <c r="F3" s="167" t="n">
        <v>0.4</v>
      </c>
      <c r="H3" s="163" t="s">
        <v>400</v>
      </c>
      <c r="I3" s="164" t="n">
        <v>0</v>
      </c>
      <c r="K3" s="163" t="s">
        <v>400</v>
      </c>
      <c r="L3" s="164" t="n">
        <v>0</v>
      </c>
    </row>
    <row r="4" customFormat="false" ht="21" hidden="false" customHeight="false" outlineLevel="0" collapsed="false">
      <c r="B4" s="166" t="n">
        <v>5</v>
      </c>
      <c r="C4" s="167" t="n">
        <f aca="false">B4/30</f>
        <v>0.166666666666667</v>
      </c>
      <c r="E4" s="162" t="s">
        <v>69</v>
      </c>
      <c r="F4" s="167" t="n">
        <v>0.6</v>
      </c>
    </row>
    <row r="5" customFormat="false" ht="21" hidden="false" customHeight="false" outlineLevel="0" collapsed="false">
      <c r="B5" s="166" t="n">
        <v>10</v>
      </c>
      <c r="C5" s="167" t="n">
        <f aca="false">B5/30</f>
        <v>0.333333333333333</v>
      </c>
      <c r="E5" s="162" t="s">
        <v>401</v>
      </c>
      <c r="F5" s="167" t="n">
        <v>0.8</v>
      </c>
      <c r="H5" s="0" t="s">
        <v>64</v>
      </c>
      <c r="K5" s="0" t="s">
        <v>71</v>
      </c>
    </row>
    <row r="6" customFormat="false" ht="21" hidden="false" customHeight="false" outlineLevel="0" collapsed="false">
      <c r="B6" s="166" t="n">
        <v>15</v>
      </c>
      <c r="C6" s="167" t="n">
        <f aca="false">B6/30</f>
        <v>0.5</v>
      </c>
      <c r="E6" s="162" t="s">
        <v>402</v>
      </c>
      <c r="F6" s="167" t="n">
        <v>0.9</v>
      </c>
      <c r="H6" s="163" t="s">
        <v>399</v>
      </c>
      <c r="I6" s="164" t="n">
        <v>0.6</v>
      </c>
      <c r="K6" s="163" t="s">
        <v>399</v>
      </c>
      <c r="L6" s="164" t="n">
        <v>0.5</v>
      </c>
    </row>
    <row r="7" customFormat="false" ht="21" hidden="false" customHeight="false" outlineLevel="0" collapsed="false">
      <c r="B7" s="166" t="n">
        <v>20</v>
      </c>
      <c r="C7" s="167" t="n">
        <f aca="false">B7/30</f>
        <v>0.666666666666667</v>
      </c>
      <c r="E7" s="162" t="s">
        <v>403</v>
      </c>
      <c r="F7" s="167" t="n">
        <v>0.95</v>
      </c>
      <c r="H7" s="163" t="s">
        <v>400</v>
      </c>
      <c r="I7" s="164" t="n">
        <v>0</v>
      </c>
      <c r="K7" s="163" t="s">
        <v>400</v>
      </c>
      <c r="L7" s="164" t="n">
        <v>0</v>
      </c>
    </row>
    <row r="8" customFormat="false" ht="21" hidden="false" customHeight="false" outlineLevel="0" collapsed="false">
      <c r="B8" s="166" t="n">
        <v>25</v>
      </c>
      <c r="C8" s="167" t="n">
        <f aca="false">B8/30</f>
        <v>0.833333333333333</v>
      </c>
      <c r="E8" s="162" t="s">
        <v>404</v>
      </c>
      <c r="F8" s="167" t="n">
        <v>1</v>
      </c>
    </row>
    <row r="9" customFormat="false" ht="21" hidden="false" customHeight="false" outlineLevel="0" collapsed="false">
      <c r="B9" s="166" t="n">
        <v>30</v>
      </c>
      <c r="C9" s="167" t="n">
        <f aca="false">B9/30</f>
        <v>1</v>
      </c>
      <c r="E9" s="162" t="s">
        <v>405</v>
      </c>
      <c r="F9" s="167" t="n">
        <v>1.2</v>
      </c>
      <c r="H9" s="0" t="s">
        <v>65</v>
      </c>
      <c r="K9" s="0" t="s">
        <v>72</v>
      </c>
    </row>
    <row r="10" customFormat="false" ht="21" hidden="false" customHeight="false" outlineLevel="0" collapsed="false">
      <c r="B10" s="166" t="n">
        <v>35</v>
      </c>
      <c r="C10" s="167" t="n">
        <f aca="false">B10/30</f>
        <v>1.16666666666667</v>
      </c>
      <c r="E10" s="162" t="s">
        <v>406</v>
      </c>
      <c r="F10" s="167" t="n">
        <v>1.4</v>
      </c>
      <c r="H10" s="163" t="s">
        <v>399</v>
      </c>
      <c r="I10" s="164" t="n">
        <v>1.5</v>
      </c>
      <c r="K10" s="163" t="s">
        <v>399</v>
      </c>
      <c r="L10" s="164" t="n">
        <v>0.5</v>
      </c>
    </row>
    <row r="11" customFormat="false" ht="21" hidden="false" customHeight="false" outlineLevel="0" collapsed="false">
      <c r="B11" s="166" t="n">
        <v>40</v>
      </c>
      <c r="C11" s="167" t="n">
        <f aca="false">B11/30</f>
        <v>1.33333333333333</v>
      </c>
      <c r="E11" s="162" t="s">
        <v>407</v>
      </c>
      <c r="F11" s="167" t="n">
        <v>1.6</v>
      </c>
      <c r="H11" s="163" t="s">
        <v>400</v>
      </c>
      <c r="I11" s="164" t="n">
        <v>0</v>
      </c>
      <c r="K11" s="163" t="s">
        <v>400</v>
      </c>
      <c r="L11" s="164" t="n">
        <v>0</v>
      </c>
    </row>
    <row r="12" customFormat="false" ht="21" hidden="false" customHeight="false" outlineLevel="0" collapsed="false">
      <c r="B12" s="166" t="n">
        <v>45</v>
      </c>
      <c r="C12" s="167" t="n">
        <f aca="false">B12/30</f>
        <v>1.5</v>
      </c>
      <c r="E12" s="162" t="s">
        <v>408</v>
      </c>
      <c r="F12" s="167" t="n">
        <v>1.8</v>
      </c>
    </row>
    <row r="13" customFormat="false" ht="21" hidden="false" customHeight="false" outlineLevel="0" collapsed="false">
      <c r="B13" s="166" t="n">
        <v>50</v>
      </c>
      <c r="C13" s="167" t="n">
        <f aca="false">B13/30</f>
        <v>1.66666666666667</v>
      </c>
      <c r="E13" s="162" t="s">
        <v>409</v>
      </c>
      <c r="F13" s="167" t="n">
        <v>1.9</v>
      </c>
      <c r="H13" s="0" t="s">
        <v>67</v>
      </c>
      <c r="K13" s="0" t="s">
        <v>73</v>
      </c>
    </row>
    <row r="14" customFormat="false" ht="21" hidden="false" customHeight="false" outlineLevel="0" collapsed="false">
      <c r="B14" s="166" t="n">
        <v>55</v>
      </c>
      <c r="C14" s="167" t="n">
        <f aca="false">B14/30</f>
        <v>1.83333333333333</v>
      </c>
      <c r="E14" s="162" t="s">
        <v>410</v>
      </c>
      <c r="F14" s="167" t="n">
        <v>2</v>
      </c>
      <c r="H14" s="163" t="s">
        <v>399</v>
      </c>
      <c r="I14" s="164" t="n">
        <v>1.5</v>
      </c>
      <c r="K14" s="163" t="s">
        <v>399</v>
      </c>
      <c r="L14" s="164" t="n">
        <v>0.5</v>
      </c>
    </row>
    <row r="15" customFormat="false" ht="21" hidden="false" customHeight="false" outlineLevel="0" collapsed="false">
      <c r="B15" s="166" t="n">
        <v>60</v>
      </c>
      <c r="C15" s="167" t="n">
        <f aca="false">B15/30</f>
        <v>2</v>
      </c>
      <c r="H15" s="163" t="s">
        <v>400</v>
      </c>
      <c r="I15" s="164" t="n">
        <v>0</v>
      </c>
      <c r="K15" s="163" t="s">
        <v>400</v>
      </c>
      <c r="L15" s="164" t="n">
        <v>0</v>
      </c>
    </row>
    <row r="17" customFormat="false" ht="15" hidden="false" customHeight="false" outlineLevel="0" collapsed="false">
      <c r="H17" s="0" t="s">
        <v>68</v>
      </c>
    </row>
    <row r="18" customFormat="false" ht="15" hidden="false" customHeight="false" outlineLevel="0" collapsed="false">
      <c r="B18" s="0" t="s">
        <v>411</v>
      </c>
      <c r="H18" s="163" t="s">
        <v>399</v>
      </c>
      <c r="I18" s="164" t="n">
        <v>1</v>
      </c>
    </row>
    <row r="19" customFormat="false" ht="15" hidden="false" customHeight="false" outlineLevel="0" collapsed="false">
      <c r="B19" s="162" t="s">
        <v>397</v>
      </c>
      <c r="C19" s="162" t="s">
        <v>398</v>
      </c>
      <c r="H19" s="163" t="s">
        <v>400</v>
      </c>
      <c r="I19" s="164" t="n">
        <v>0</v>
      </c>
    </row>
    <row r="20" customFormat="false" ht="21" hidden="false" customHeight="false" outlineLevel="0" collapsed="false">
      <c r="B20" s="166"/>
      <c r="C20" s="167" t="n">
        <v>0</v>
      </c>
    </row>
    <row r="21" customFormat="false" ht="21" hidden="false" customHeight="false" outlineLevel="0" collapsed="false">
      <c r="B21" s="166" t="n">
        <v>5</v>
      </c>
      <c r="C21" s="167" t="e">
        <f aca="false">B21/30+50%</f>
        <v>#NAME?</v>
      </c>
    </row>
    <row r="22" customFormat="false" ht="21" hidden="false" customHeight="false" outlineLevel="0" collapsed="false">
      <c r="B22" s="166" t="n">
        <v>10</v>
      </c>
      <c r="C22" s="167" t="e">
        <f aca="false">B22/30+50%</f>
        <v>#NAME?</v>
      </c>
    </row>
    <row r="23" customFormat="false" ht="21" hidden="false" customHeight="false" outlineLevel="0" collapsed="false">
      <c r="B23" s="166" t="n">
        <v>15</v>
      </c>
      <c r="C23" s="167" t="e">
        <f aca="false">B23/30+50%</f>
        <v>#NAME?</v>
      </c>
    </row>
    <row r="24" customFormat="false" ht="21" hidden="false" customHeight="false" outlineLevel="0" collapsed="false">
      <c r="B24" s="166" t="n">
        <v>20</v>
      </c>
      <c r="C24" s="167" t="e">
        <f aca="false">B24/30+50%</f>
        <v>#NAME?</v>
      </c>
    </row>
    <row r="25" customFormat="false" ht="21" hidden="false" customHeight="false" outlineLevel="0" collapsed="false">
      <c r="B25" s="166" t="n">
        <v>25</v>
      </c>
      <c r="C25" s="167" t="e">
        <f aca="false">B25/30+50%</f>
        <v>#NAME?</v>
      </c>
    </row>
    <row r="26" customFormat="false" ht="21" hidden="false" customHeight="false" outlineLevel="0" collapsed="false">
      <c r="B26" s="166" t="n">
        <v>30</v>
      </c>
      <c r="C26" s="167" t="e">
        <f aca="false">B26/30+50%</f>
        <v>#NAME?</v>
      </c>
    </row>
    <row r="27" customFormat="false" ht="21" hidden="false" customHeight="false" outlineLevel="0" collapsed="false">
      <c r="B27" s="166" t="n">
        <v>35</v>
      </c>
      <c r="C27" s="167" t="e">
        <f aca="false">B27/30+50%</f>
        <v>#NAME?</v>
      </c>
    </row>
    <row r="28" customFormat="false" ht="21" hidden="false" customHeight="false" outlineLevel="0" collapsed="false">
      <c r="B28" s="166" t="n">
        <v>40</v>
      </c>
      <c r="C28" s="167" t="e">
        <f aca="false">B28/30+50%</f>
        <v>#NAME?</v>
      </c>
    </row>
    <row r="29" customFormat="false" ht="21" hidden="false" customHeight="false" outlineLevel="0" collapsed="false">
      <c r="B29" s="166" t="n">
        <v>45</v>
      </c>
      <c r="C29" s="167" t="e">
        <f aca="false">B29/30+50%</f>
        <v>#NAME?</v>
      </c>
    </row>
    <row r="30" customFormat="false" ht="21" hidden="false" customHeight="false" outlineLevel="0" collapsed="false">
      <c r="B30" s="166" t="n">
        <v>50</v>
      </c>
      <c r="C30" s="167" t="e">
        <f aca="false">B30/30+50%</f>
        <v>#NAME?</v>
      </c>
    </row>
    <row r="31" customFormat="false" ht="21" hidden="false" customHeight="false" outlineLevel="0" collapsed="false">
      <c r="B31" s="166" t="n">
        <v>55</v>
      </c>
      <c r="C31" s="167" t="e">
        <f aca="false">B31/30+50%</f>
        <v>#NAME?</v>
      </c>
    </row>
    <row r="32" customFormat="false" ht="21" hidden="false" customHeight="false" outlineLevel="0" collapsed="false">
      <c r="B32" s="166" t="n">
        <v>60</v>
      </c>
      <c r="C32" s="167" t="e">
        <f aca="false">B32/30+50%</f>
        <v>#NAME?</v>
      </c>
    </row>
  </sheetData>
  <dataValidations count="1">
    <dataValidation allowBlank="true" operator="between" showDropDown="false" showErrorMessage="true" showInputMessage="true" sqref="B3:B15 E3:E14 B20:B32" type="list">
      <formula1>length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4" min="1" style="0" width="74.71"/>
    <col collapsed="false" customWidth="true" hidden="false" outlineLevel="0" max="1025" min="5" style="0" width="8.67"/>
  </cols>
  <sheetData>
    <row r="1" customFormat="false" ht="15" hidden="false" customHeight="true" outlineLevel="0" collapsed="false">
      <c r="A1" s="168" t="s">
        <v>412</v>
      </c>
      <c r="B1" s="168" t="s">
        <v>413</v>
      </c>
    </row>
    <row r="2" customFormat="false" ht="15" hidden="false" customHeight="false" outlineLevel="0" collapsed="false">
      <c r="A2" s="168"/>
      <c r="B2" s="168"/>
    </row>
    <row r="3" customFormat="false" ht="15" hidden="false" customHeight="false" outlineLevel="0" collapsed="false">
      <c r="A3" s="169" t="s">
        <v>414</v>
      </c>
      <c r="B3" s="169" t="s">
        <v>415</v>
      </c>
    </row>
    <row r="4" customFormat="false" ht="15" hidden="false" customHeight="false" outlineLevel="0" collapsed="false">
      <c r="A4" s="169" t="s">
        <v>416</v>
      </c>
      <c r="B4" s="169" t="s">
        <v>417</v>
      </c>
    </row>
    <row r="5" customFormat="false" ht="15" hidden="false" customHeight="false" outlineLevel="0" collapsed="false">
      <c r="A5" s="169" t="s">
        <v>418</v>
      </c>
      <c r="B5" s="169" t="s">
        <v>419</v>
      </c>
    </row>
    <row r="6" customFormat="false" ht="15" hidden="false" customHeight="false" outlineLevel="0" collapsed="false">
      <c r="A6" s="169" t="s">
        <v>420</v>
      </c>
      <c r="B6" s="169" t="s">
        <v>421</v>
      </c>
    </row>
    <row r="7" customFormat="false" ht="15" hidden="false" customHeight="false" outlineLevel="0" collapsed="false">
      <c r="A7" s="169" t="s">
        <v>422</v>
      </c>
      <c r="B7" s="169" t="s">
        <v>423</v>
      </c>
    </row>
    <row r="8" customFormat="false" ht="15" hidden="false" customHeight="false" outlineLevel="0" collapsed="false">
      <c r="A8" s="169" t="s">
        <v>424</v>
      </c>
      <c r="B8" s="169" t="s">
        <v>425</v>
      </c>
    </row>
    <row r="9" customFormat="false" ht="15" hidden="false" customHeight="false" outlineLevel="0" collapsed="false">
      <c r="A9" s="169" t="s">
        <v>426</v>
      </c>
      <c r="B9" s="169" t="s">
        <v>427</v>
      </c>
    </row>
    <row r="10" customFormat="false" ht="15" hidden="false" customHeight="false" outlineLevel="0" collapsed="false">
      <c r="A10" s="169" t="s">
        <v>428</v>
      </c>
      <c r="B10" s="169" t="s">
        <v>429</v>
      </c>
    </row>
    <row r="11" customFormat="false" ht="15" hidden="false" customHeight="false" outlineLevel="0" collapsed="false">
      <c r="A11" s="169" t="s">
        <v>430</v>
      </c>
      <c r="B11" s="169" t="s">
        <v>431</v>
      </c>
    </row>
    <row r="12" customFormat="false" ht="15" hidden="false" customHeight="false" outlineLevel="0" collapsed="false">
      <c r="A12" s="169" t="s">
        <v>432</v>
      </c>
      <c r="B12" s="169" t="s">
        <v>433</v>
      </c>
    </row>
  </sheetData>
  <mergeCells count="2">
    <mergeCell ref="A1:A2"/>
    <mergeCell ref="B1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LibreOffice/5.4.0.3$Windows_X86_64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2015-08-19T06:41:35Z</dcterms:created>
  <dc:creator>dessislava</dc:creator>
  <dc:description/>
  <dc:language>bg-BG</dc:language>
  <cp:lastModifiedBy>Alek</cp:lastModifiedBy>
  <cp:lastPrinted>2018-06-08T11:32:40Z</cp:lastPrinted>
  <dcterms:modified xsi:type="dcterms:W3CDTF">2019-08-05T08:04:12Z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