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20730" windowHeight="10650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externalReferences>
    <externalReference r:id="rId6"/>
  </externalReferences>
  <definedNames>
    <definedName name="_xlnm._FilterDatabase" localSheetId="1" hidden="1">'Mon-Fri'!$B$25:$I$72</definedName>
    <definedName name="_xlnm._FilterDatabase" localSheetId="2" hidden="1">'Sat-Sun'!$B$25:$F$71</definedName>
    <definedName name="length">List!$B$3:$B$15</definedName>
    <definedName name="_xlnm.Print_Area" localSheetId="0">'Campaign Total'!$A$1:$BW$51</definedName>
    <definedName name="_xlnm.Print_Area" localSheetId="1">'Mon-Fri'!$A$1:$BF$74</definedName>
    <definedName name="_xlnm.Print_Area" localSheetId="2">'Sat-Sun'!$A$1:$BD$73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</workbook>
</file>

<file path=xl/calcChain.xml><?xml version="1.0" encoding="utf-8"?>
<calcChain xmlns="http://schemas.openxmlformats.org/spreadsheetml/2006/main">
  <c r="Q73" i="4" l="1"/>
  <c r="B24" i="5" l="1"/>
  <c r="X73" i="4"/>
  <c r="Y73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AS49" i="4"/>
  <c r="AS50" i="4"/>
  <c r="AS51" i="4"/>
  <c r="AS52" i="4"/>
  <c r="AS53" i="4"/>
  <c r="AS54" i="4"/>
  <c r="AS55" i="4"/>
  <c r="AS56" i="4"/>
  <c r="AS57" i="4"/>
  <c r="AS58" i="4"/>
  <c r="AS59" i="4"/>
  <c r="AS60" i="4"/>
  <c r="AS61" i="4"/>
  <c r="AS62" i="4"/>
  <c r="AS63" i="4"/>
  <c r="AS64" i="4"/>
  <c r="AS65" i="4"/>
  <c r="AS66" i="4"/>
  <c r="AS67" i="4"/>
  <c r="AS68" i="4"/>
  <c r="AS69" i="4"/>
  <c r="AS70" i="4"/>
  <c r="AS71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59" i="4"/>
  <c r="AU60" i="4"/>
  <c r="AU61" i="4"/>
  <c r="AU62" i="4"/>
  <c r="AU63" i="4"/>
  <c r="AU64" i="4"/>
  <c r="AU65" i="4"/>
  <c r="AU66" i="4"/>
  <c r="AU67" i="4"/>
  <c r="AU68" i="4"/>
  <c r="AU69" i="4"/>
  <c r="AU70" i="4"/>
  <c r="AU71" i="4"/>
  <c r="AU72" i="4"/>
  <c r="D15" i="4"/>
  <c r="F15" i="4" s="1"/>
  <c r="AS72" i="4"/>
  <c r="AS73" i="4" l="1"/>
  <c r="AX62" i="5"/>
  <c r="AW62" i="5"/>
  <c r="AV62" i="5"/>
  <c r="AU62" i="5"/>
  <c r="AT62" i="5"/>
  <c r="H62" i="5" s="1"/>
  <c r="AT63" i="5"/>
  <c r="AS62" i="5"/>
  <c r="AS63" i="5"/>
  <c r="AR62" i="5"/>
  <c r="AR63" i="5"/>
  <c r="AQ62" i="5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K67" i="4" s="1"/>
  <c r="AT68" i="4"/>
  <c r="AT69" i="4"/>
  <c r="AT70" i="4"/>
  <c r="AT71" i="4"/>
  <c r="K71" i="4" s="1"/>
  <c r="AT72" i="4"/>
  <c r="AT26" i="4"/>
  <c r="AV64" i="4"/>
  <c r="AV66" i="4"/>
  <c r="AZ66" i="4" s="1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K58" i="4" s="1"/>
  <c r="AV59" i="4"/>
  <c r="AV60" i="4"/>
  <c r="AV61" i="4"/>
  <c r="AV62" i="4"/>
  <c r="AV63" i="4"/>
  <c r="AV65" i="4"/>
  <c r="AV67" i="4"/>
  <c r="AV68" i="4"/>
  <c r="AV69" i="4"/>
  <c r="AV70" i="4"/>
  <c r="K70" i="4" s="1"/>
  <c r="AV71" i="4"/>
  <c r="AV72" i="4"/>
  <c r="AV26" i="4"/>
  <c r="AW66" i="4"/>
  <c r="AY66" i="4"/>
  <c r="AR73" i="4"/>
  <c r="AQ73" i="4"/>
  <c r="K42" i="4" l="1"/>
  <c r="K69" i="4"/>
  <c r="K72" i="4"/>
  <c r="K51" i="4"/>
  <c r="K43" i="4"/>
  <c r="K35" i="4"/>
  <c r="K27" i="4"/>
  <c r="K46" i="4"/>
  <c r="K38" i="4"/>
  <c r="K34" i="4"/>
  <c r="K30" i="4"/>
  <c r="K55" i="4"/>
  <c r="K47" i="4"/>
  <c r="K39" i="4"/>
  <c r="K31" i="4"/>
  <c r="K66" i="4"/>
  <c r="K63" i="4"/>
  <c r="K62" i="4"/>
  <c r="K59" i="4"/>
  <c r="K54" i="4"/>
  <c r="K50" i="4"/>
  <c r="K65" i="4"/>
  <c r="K61" i="4"/>
  <c r="K57" i="4"/>
  <c r="K53" i="4"/>
  <c r="K49" i="4"/>
  <c r="K45" i="4"/>
  <c r="K41" i="4"/>
  <c r="K37" i="4"/>
  <c r="K33" i="4"/>
  <c r="K29" i="4"/>
  <c r="K68" i="4"/>
  <c r="K64" i="4"/>
  <c r="K60" i="4"/>
  <c r="K56" i="4"/>
  <c r="K52" i="4"/>
  <c r="K48" i="4"/>
  <c r="K44" i="4"/>
  <c r="K40" i="4"/>
  <c r="K36" i="4"/>
  <c r="K32" i="4"/>
  <c r="K28" i="4"/>
  <c r="I62" i="5"/>
  <c r="K26" i="4"/>
  <c r="G20" i="4" l="1"/>
  <c r="AZ39" i="4"/>
  <c r="AY39" i="4"/>
  <c r="AX39" i="4"/>
  <c r="AW39" i="4" l="1"/>
  <c r="L39" i="4" s="1"/>
  <c r="AO72" i="5"/>
  <c r="AP72" i="5"/>
  <c r="D14" i="4" l="1"/>
  <c r="AY57" i="4" l="1"/>
  <c r="AY58" i="4"/>
  <c r="AY65" i="4"/>
  <c r="AX44" i="4"/>
  <c r="AX52" i="4"/>
  <c r="AX60" i="4"/>
  <c r="AW69" i="4"/>
  <c r="AZ38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Z62" i="4"/>
  <c r="AZ63" i="4"/>
  <c r="AZ64" i="4"/>
  <c r="AZ65" i="4"/>
  <c r="AZ67" i="4"/>
  <c r="AY38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9" i="4"/>
  <c r="AY60" i="4"/>
  <c r="AY61" i="4"/>
  <c r="AY62" i="4"/>
  <c r="AY63" i="4"/>
  <c r="AY64" i="4"/>
  <c r="AY67" i="4"/>
  <c r="AX38" i="4"/>
  <c r="AX40" i="4"/>
  <c r="AX41" i="4"/>
  <c r="AX42" i="4"/>
  <c r="AX43" i="4"/>
  <c r="AX45" i="4"/>
  <c r="AX46" i="4"/>
  <c r="AX47" i="4"/>
  <c r="AX48" i="4"/>
  <c r="AX49" i="4"/>
  <c r="AX50" i="4"/>
  <c r="AX51" i="4"/>
  <c r="AX53" i="4"/>
  <c r="AX54" i="4"/>
  <c r="AX55" i="4"/>
  <c r="AX56" i="4"/>
  <c r="AX57" i="4"/>
  <c r="AX58" i="4"/>
  <c r="AX59" i="4"/>
  <c r="AX61" i="4"/>
  <c r="AX62" i="4"/>
  <c r="AX63" i="4"/>
  <c r="AX64" i="4"/>
  <c r="AX65" i="4"/>
  <c r="AW38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W62" i="4"/>
  <c r="AW63" i="4"/>
  <c r="AW64" i="4"/>
  <c r="AW65" i="4"/>
  <c r="AW67" i="4"/>
  <c r="AW68" i="4"/>
  <c r="L65" i="4" l="1"/>
  <c r="L55" i="4"/>
  <c r="AW40" i="4"/>
  <c r="L40" i="4" s="1"/>
  <c r="L63" i="4"/>
  <c r="L62" i="4"/>
  <c r="L54" i="4"/>
  <c r="L38" i="4"/>
  <c r="L61" i="4"/>
  <c r="L57" i="4"/>
  <c r="L53" i="4"/>
  <c r="L41" i="4" l="1"/>
  <c r="AT47" i="5" l="1"/>
  <c r="AX47" i="5" s="1"/>
  <c r="AT48" i="5"/>
  <c r="AX48" i="5" s="1"/>
  <c r="AT49" i="5"/>
  <c r="AS47" i="5"/>
  <c r="AW47" i="5" s="1"/>
  <c r="AS48" i="5"/>
  <c r="AW48" i="5" s="1"/>
  <c r="AR47" i="5"/>
  <c r="AV47" i="5" s="1"/>
  <c r="AR48" i="5"/>
  <c r="AV48" i="5" s="1"/>
  <c r="AR49" i="5"/>
  <c r="AV49" i="5" s="1"/>
  <c r="AQ47" i="5"/>
  <c r="AU47" i="5" s="1"/>
  <c r="AQ48" i="5"/>
  <c r="AU48" i="5" s="1"/>
  <c r="I47" i="5" l="1"/>
  <c r="H47" i="5"/>
  <c r="H48" i="5"/>
  <c r="N73" i="4" l="1"/>
  <c r="O73" i="4"/>
  <c r="P73" i="4"/>
  <c r="R73" i="4"/>
  <c r="S73" i="4"/>
  <c r="T73" i="4"/>
  <c r="U73" i="4"/>
  <c r="V73" i="4"/>
  <c r="W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E17" i="5" l="1"/>
  <c r="E16" i="5"/>
  <c r="E15" i="5"/>
  <c r="E14" i="5"/>
  <c r="D17" i="5"/>
  <c r="D16" i="5"/>
  <c r="D15" i="5"/>
  <c r="D14" i="5"/>
  <c r="F14" i="5" s="1"/>
  <c r="C2" i="5"/>
  <c r="C3" i="5"/>
  <c r="C5" i="5"/>
  <c r="C4" i="5"/>
  <c r="C5" i="4"/>
  <c r="C2" i="4"/>
  <c r="C3" i="4"/>
  <c r="C4" i="4"/>
  <c r="K72" i="5"/>
  <c r="AM72" i="5"/>
  <c r="AN72" i="5"/>
  <c r="AT28" i="5" l="1"/>
  <c r="AX28" i="5" s="1"/>
  <c r="AS28" i="5"/>
  <c r="AW28" i="5" s="1"/>
  <c r="AS29" i="5"/>
  <c r="AR28" i="5"/>
  <c r="AV28" i="5" s="1"/>
  <c r="AQ28" i="5"/>
  <c r="H28" i="5" l="1"/>
  <c r="AU28" i="5"/>
  <c r="I28" i="5" s="1"/>
  <c r="AZ34" i="4" l="1"/>
  <c r="AY34" i="4"/>
  <c r="AX34" i="4"/>
  <c r="AW34" i="4"/>
  <c r="AT31" i="5"/>
  <c r="AX31" i="5" s="1"/>
  <c r="AT32" i="5"/>
  <c r="AX32" i="5" s="1"/>
  <c r="AT33" i="5"/>
  <c r="AX33" i="5" s="1"/>
  <c r="AS31" i="5"/>
  <c r="AW31" i="5" s="1"/>
  <c r="AS32" i="5"/>
  <c r="AW32" i="5" s="1"/>
  <c r="AS33" i="5"/>
  <c r="AW33" i="5" s="1"/>
  <c r="AR31" i="5"/>
  <c r="AV31" i="5" s="1"/>
  <c r="AR32" i="5"/>
  <c r="AV32" i="5" s="1"/>
  <c r="AR33" i="5"/>
  <c r="AV33" i="5" s="1"/>
  <c r="AQ31" i="5"/>
  <c r="AQ32" i="5"/>
  <c r="AQ33" i="5"/>
  <c r="AU31" i="5" l="1"/>
  <c r="I31" i="5" s="1"/>
  <c r="H31" i="5"/>
  <c r="AU33" i="5"/>
  <c r="I33" i="5" s="1"/>
  <c r="H33" i="5"/>
  <c r="AU32" i="5"/>
  <c r="I32" i="5" s="1"/>
  <c r="H32" i="5"/>
  <c r="W72" i="5"/>
  <c r="AT27" i="5"/>
  <c r="AX27" i="5" s="1"/>
  <c r="AT29" i="5"/>
  <c r="AX29" i="5" s="1"/>
  <c r="AT30" i="5"/>
  <c r="AX30" i="5" s="1"/>
  <c r="AT34" i="5"/>
  <c r="AX34" i="5" s="1"/>
  <c r="AT35" i="5"/>
  <c r="AX35" i="5" s="1"/>
  <c r="AT36" i="5"/>
  <c r="AX36" i="5" s="1"/>
  <c r="AT37" i="5"/>
  <c r="AX37" i="5" s="1"/>
  <c r="AT38" i="5"/>
  <c r="AX38" i="5" s="1"/>
  <c r="AT39" i="5"/>
  <c r="AX39" i="5" s="1"/>
  <c r="AT40" i="5"/>
  <c r="AX40" i="5" s="1"/>
  <c r="AT41" i="5"/>
  <c r="AX41" i="5" s="1"/>
  <c r="AT42" i="5"/>
  <c r="AX42" i="5" s="1"/>
  <c r="AT43" i="5"/>
  <c r="AX43" i="5" s="1"/>
  <c r="AT44" i="5"/>
  <c r="AX44" i="5" s="1"/>
  <c r="AT45" i="5"/>
  <c r="AX45" i="5" s="1"/>
  <c r="AT46" i="5"/>
  <c r="AX46" i="5" s="1"/>
  <c r="AX49" i="5"/>
  <c r="AT50" i="5"/>
  <c r="AX50" i="5" s="1"/>
  <c r="AT51" i="5"/>
  <c r="AX51" i="5" s="1"/>
  <c r="AT52" i="5"/>
  <c r="AX52" i="5" s="1"/>
  <c r="AT53" i="5"/>
  <c r="AX53" i="5" s="1"/>
  <c r="AT54" i="5"/>
  <c r="AX54" i="5" s="1"/>
  <c r="AT55" i="5"/>
  <c r="AX55" i="5" s="1"/>
  <c r="AT56" i="5"/>
  <c r="AX56" i="5" s="1"/>
  <c r="AT57" i="5"/>
  <c r="AX57" i="5" s="1"/>
  <c r="AT58" i="5"/>
  <c r="AX58" i="5" s="1"/>
  <c r="AT59" i="5"/>
  <c r="AX59" i="5" s="1"/>
  <c r="AT60" i="5"/>
  <c r="AX60" i="5" s="1"/>
  <c r="AT61" i="5"/>
  <c r="AX61" i="5" s="1"/>
  <c r="AX63" i="5"/>
  <c r="AT64" i="5"/>
  <c r="AX64" i="5" s="1"/>
  <c r="AT65" i="5"/>
  <c r="AX65" i="5" s="1"/>
  <c r="AT66" i="5"/>
  <c r="AX66" i="5" s="1"/>
  <c r="AT67" i="5"/>
  <c r="AX67" i="5" s="1"/>
  <c r="AT68" i="5"/>
  <c r="AX68" i="5" s="1"/>
  <c r="AT69" i="5"/>
  <c r="AX69" i="5" s="1"/>
  <c r="AT70" i="5"/>
  <c r="AX70" i="5" s="1"/>
  <c r="AT71" i="5"/>
  <c r="AX71" i="5" s="1"/>
  <c r="AT26" i="5"/>
  <c r="AX26" i="5" s="1"/>
  <c r="AS27" i="5"/>
  <c r="AW29" i="5"/>
  <c r="AS30" i="5"/>
  <c r="AW30" i="5" s="1"/>
  <c r="AS34" i="5"/>
  <c r="AW34" i="5" s="1"/>
  <c r="AS35" i="5"/>
  <c r="AW35" i="5" s="1"/>
  <c r="AS36" i="5"/>
  <c r="AW36" i="5" s="1"/>
  <c r="AS37" i="5"/>
  <c r="AW37" i="5" s="1"/>
  <c r="AS38" i="5"/>
  <c r="AW38" i="5" s="1"/>
  <c r="AS39" i="5"/>
  <c r="AW39" i="5" s="1"/>
  <c r="AS40" i="5"/>
  <c r="AW40" i="5" s="1"/>
  <c r="AS41" i="5"/>
  <c r="AW41" i="5" s="1"/>
  <c r="AS42" i="5"/>
  <c r="AW42" i="5" s="1"/>
  <c r="AS43" i="5"/>
  <c r="AW43" i="5" s="1"/>
  <c r="AS44" i="5"/>
  <c r="AW44" i="5" s="1"/>
  <c r="AS45" i="5"/>
  <c r="AW45" i="5" s="1"/>
  <c r="AS46" i="5"/>
  <c r="AW46" i="5" s="1"/>
  <c r="AS49" i="5"/>
  <c r="AW49" i="5" s="1"/>
  <c r="AS50" i="5"/>
  <c r="AW50" i="5" s="1"/>
  <c r="AS51" i="5"/>
  <c r="AW51" i="5" s="1"/>
  <c r="AS52" i="5"/>
  <c r="AW52" i="5" s="1"/>
  <c r="AS53" i="5"/>
  <c r="AW53" i="5" s="1"/>
  <c r="AS54" i="5"/>
  <c r="AW54" i="5" s="1"/>
  <c r="AS55" i="5"/>
  <c r="AW55" i="5" s="1"/>
  <c r="AS56" i="5"/>
  <c r="AW56" i="5" s="1"/>
  <c r="AS57" i="5"/>
  <c r="AW57" i="5" s="1"/>
  <c r="AS58" i="5"/>
  <c r="AW58" i="5" s="1"/>
  <c r="AS59" i="5"/>
  <c r="AW59" i="5" s="1"/>
  <c r="AS60" i="5"/>
  <c r="AW60" i="5" s="1"/>
  <c r="AS61" i="5"/>
  <c r="AW61" i="5" s="1"/>
  <c r="AW63" i="5"/>
  <c r="AS64" i="5"/>
  <c r="AW64" i="5" s="1"/>
  <c r="AS65" i="5"/>
  <c r="AS66" i="5"/>
  <c r="AW66" i="5" s="1"/>
  <c r="AS67" i="5"/>
  <c r="AW67" i="5" s="1"/>
  <c r="AS68" i="5"/>
  <c r="AW68" i="5" s="1"/>
  <c r="AS69" i="5"/>
  <c r="AW69" i="5" s="1"/>
  <c r="AS70" i="5"/>
  <c r="AW70" i="5" s="1"/>
  <c r="AS71" i="5"/>
  <c r="AW71" i="5" s="1"/>
  <c r="AS26" i="5"/>
  <c r="AW26" i="5" s="1"/>
  <c r="AR27" i="5"/>
  <c r="AR29" i="5"/>
  <c r="AV29" i="5" s="1"/>
  <c r="AR30" i="5"/>
  <c r="AV30" i="5" s="1"/>
  <c r="AR34" i="5"/>
  <c r="AV34" i="5" s="1"/>
  <c r="AR35" i="5"/>
  <c r="AV35" i="5" s="1"/>
  <c r="AR36" i="5"/>
  <c r="AV36" i="5" s="1"/>
  <c r="AR37" i="5"/>
  <c r="AV37" i="5" s="1"/>
  <c r="AR38" i="5"/>
  <c r="AV38" i="5" s="1"/>
  <c r="AR39" i="5"/>
  <c r="AV39" i="5" s="1"/>
  <c r="AR40" i="5"/>
  <c r="AV40" i="5" s="1"/>
  <c r="AR41" i="5"/>
  <c r="AV41" i="5" s="1"/>
  <c r="AR42" i="5"/>
  <c r="AV42" i="5" s="1"/>
  <c r="AR43" i="5"/>
  <c r="AV43" i="5" s="1"/>
  <c r="AR44" i="5"/>
  <c r="AV44" i="5" s="1"/>
  <c r="AR45" i="5"/>
  <c r="AV45" i="5" s="1"/>
  <c r="AR46" i="5"/>
  <c r="AV46" i="5" s="1"/>
  <c r="AR50" i="5"/>
  <c r="AV50" i="5" s="1"/>
  <c r="AR51" i="5"/>
  <c r="AV51" i="5" s="1"/>
  <c r="AR52" i="5"/>
  <c r="AV52" i="5" s="1"/>
  <c r="AR53" i="5"/>
  <c r="AV53" i="5" s="1"/>
  <c r="AR54" i="5"/>
  <c r="AV54" i="5" s="1"/>
  <c r="AR55" i="5"/>
  <c r="AV55" i="5" s="1"/>
  <c r="AR56" i="5"/>
  <c r="AV56" i="5" s="1"/>
  <c r="AR57" i="5"/>
  <c r="AV57" i="5" s="1"/>
  <c r="AR58" i="5"/>
  <c r="AV58" i="5" s="1"/>
  <c r="AR59" i="5"/>
  <c r="AV59" i="5" s="1"/>
  <c r="AR60" i="5"/>
  <c r="AV60" i="5" s="1"/>
  <c r="AR61" i="5"/>
  <c r="AV61" i="5" s="1"/>
  <c r="AV63" i="5"/>
  <c r="AR64" i="5"/>
  <c r="AV64" i="5" s="1"/>
  <c r="AR65" i="5"/>
  <c r="AV65" i="5" s="1"/>
  <c r="AR66" i="5"/>
  <c r="AV66" i="5" s="1"/>
  <c r="AR67" i="5"/>
  <c r="AV67" i="5" s="1"/>
  <c r="AR68" i="5"/>
  <c r="AV68" i="5" s="1"/>
  <c r="AR69" i="5"/>
  <c r="AV69" i="5" s="1"/>
  <c r="AR70" i="5"/>
  <c r="AV70" i="5" s="1"/>
  <c r="AR71" i="5"/>
  <c r="AV71" i="5" s="1"/>
  <c r="AR26" i="5"/>
  <c r="AV26" i="5" s="1"/>
  <c r="AQ27" i="5"/>
  <c r="AQ29" i="5"/>
  <c r="AQ30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9" i="5"/>
  <c r="AU49" i="5" s="1"/>
  <c r="AQ50" i="5"/>
  <c r="AQ51" i="5"/>
  <c r="AQ52" i="5"/>
  <c r="AQ53" i="5"/>
  <c r="AQ54" i="5"/>
  <c r="AQ55" i="5"/>
  <c r="AQ56" i="5"/>
  <c r="AQ57" i="5"/>
  <c r="AQ58" i="5"/>
  <c r="AQ59" i="5"/>
  <c r="AQ60" i="5"/>
  <c r="AQ61" i="5"/>
  <c r="AQ63" i="5"/>
  <c r="AQ64" i="5"/>
  <c r="AQ65" i="5"/>
  <c r="AQ66" i="5"/>
  <c r="AQ67" i="5"/>
  <c r="AQ68" i="5"/>
  <c r="AQ69" i="5"/>
  <c r="AQ70" i="5"/>
  <c r="AQ71" i="5"/>
  <c r="AQ26" i="5"/>
  <c r="AY26" i="4"/>
  <c r="AZ69" i="4"/>
  <c r="AZ27" i="4"/>
  <c r="AZ28" i="4"/>
  <c r="AZ29" i="4"/>
  <c r="AZ30" i="4"/>
  <c r="AZ31" i="4"/>
  <c r="AZ32" i="4"/>
  <c r="AZ33" i="4"/>
  <c r="AZ35" i="4"/>
  <c r="AZ36" i="4"/>
  <c r="AZ37" i="4"/>
  <c r="AZ68" i="4"/>
  <c r="AZ70" i="4"/>
  <c r="AZ71" i="4"/>
  <c r="AZ72" i="4"/>
  <c r="AZ26" i="4"/>
  <c r="AY27" i="4"/>
  <c r="AY28" i="4"/>
  <c r="AY29" i="4"/>
  <c r="AY30" i="4"/>
  <c r="AY31" i="4"/>
  <c r="AY32" i="4"/>
  <c r="AY33" i="4"/>
  <c r="AY35" i="4"/>
  <c r="AY36" i="4"/>
  <c r="AY37" i="4"/>
  <c r="AY68" i="4"/>
  <c r="AY69" i="4"/>
  <c r="AY70" i="4"/>
  <c r="AY71" i="4"/>
  <c r="AY72" i="4"/>
  <c r="AX27" i="4"/>
  <c r="AX28" i="4"/>
  <c r="AX29" i="4"/>
  <c r="AX30" i="4"/>
  <c r="AX31" i="4"/>
  <c r="AX32" i="4"/>
  <c r="AX33" i="4"/>
  <c r="AX35" i="4"/>
  <c r="AX36" i="4"/>
  <c r="AX37" i="4"/>
  <c r="AX67" i="4"/>
  <c r="AX68" i="4"/>
  <c r="AX69" i="4"/>
  <c r="AX70" i="4"/>
  <c r="AX71" i="4"/>
  <c r="AX72" i="4"/>
  <c r="AW27" i="4"/>
  <c r="AW28" i="4"/>
  <c r="AW29" i="4"/>
  <c r="AW30" i="4"/>
  <c r="AW31" i="4"/>
  <c r="AW32" i="4"/>
  <c r="AW33" i="4"/>
  <c r="AW35" i="4"/>
  <c r="AW36" i="4"/>
  <c r="AW37" i="4"/>
  <c r="L56" i="4"/>
  <c r="L64" i="4"/>
  <c r="AW70" i="4"/>
  <c r="AW71" i="4"/>
  <c r="AW72" i="4"/>
  <c r="AW26" i="4"/>
  <c r="AZ73" i="4" l="1"/>
  <c r="L27" i="4"/>
  <c r="AY73" i="4"/>
  <c r="AX66" i="4"/>
  <c r="L66" i="4" s="1"/>
  <c r="L59" i="4"/>
  <c r="L58" i="4"/>
  <c r="L60" i="4"/>
  <c r="AU26" i="5"/>
  <c r="I26" i="5" s="1"/>
  <c r="H26" i="5"/>
  <c r="AU71" i="5"/>
  <c r="I71" i="5" s="1"/>
  <c r="H71" i="5"/>
  <c r="AU54" i="5"/>
  <c r="I54" i="5" s="1"/>
  <c r="H54" i="5"/>
  <c r="AU66" i="5"/>
  <c r="I66" i="5" s="1"/>
  <c r="H66" i="5"/>
  <c r="AU69" i="5"/>
  <c r="I69" i="5" s="1"/>
  <c r="H69" i="5"/>
  <c r="AU60" i="5"/>
  <c r="I60" i="5" s="1"/>
  <c r="H60" i="5"/>
  <c r="AU56" i="5"/>
  <c r="I56" i="5" s="1"/>
  <c r="H56" i="5"/>
  <c r="AU52" i="5"/>
  <c r="I52" i="5" s="1"/>
  <c r="H52" i="5"/>
  <c r="I48" i="5"/>
  <c r="AU44" i="5"/>
  <c r="I44" i="5" s="1"/>
  <c r="H44" i="5"/>
  <c r="AU29" i="5"/>
  <c r="I29" i="5" s="1"/>
  <c r="H29" i="5"/>
  <c r="AU58" i="5"/>
  <c r="I58" i="5" s="1"/>
  <c r="H58" i="5"/>
  <c r="AU50" i="5"/>
  <c r="I50" i="5" s="1"/>
  <c r="H50" i="5"/>
  <c r="AU41" i="5"/>
  <c r="I41" i="5" s="1"/>
  <c r="H41" i="5"/>
  <c r="AU64" i="5"/>
  <c r="I64" i="5" s="1"/>
  <c r="H64" i="5"/>
  <c r="AU46" i="5"/>
  <c r="I46" i="5" s="1"/>
  <c r="H46" i="5"/>
  <c r="H39" i="5"/>
  <c r="AU35" i="5"/>
  <c r="I35" i="5" s="1"/>
  <c r="H35" i="5"/>
  <c r="H70" i="5"/>
  <c r="AU68" i="5"/>
  <c r="I68" i="5" s="1"/>
  <c r="H68" i="5"/>
  <c r="AU67" i="5"/>
  <c r="I67" i="5" s="1"/>
  <c r="H67" i="5"/>
  <c r="AU65" i="5"/>
  <c r="H65" i="5"/>
  <c r="AU63" i="5"/>
  <c r="I63" i="5" s="1"/>
  <c r="H63" i="5"/>
  <c r="AU61" i="5"/>
  <c r="I61" i="5" s="1"/>
  <c r="H61" i="5"/>
  <c r="AU59" i="5"/>
  <c r="I59" i="5" s="1"/>
  <c r="H59" i="5"/>
  <c r="AU57" i="5"/>
  <c r="I57" i="5" s="1"/>
  <c r="H57" i="5"/>
  <c r="AU55" i="5"/>
  <c r="I55" i="5" s="1"/>
  <c r="H55" i="5"/>
  <c r="AU53" i="5"/>
  <c r="I53" i="5" s="1"/>
  <c r="H53" i="5"/>
  <c r="AU51" i="5"/>
  <c r="I51" i="5" s="1"/>
  <c r="H51" i="5"/>
  <c r="I49" i="5"/>
  <c r="H49" i="5"/>
  <c r="AU45" i="5"/>
  <c r="I45" i="5" s="1"/>
  <c r="H45" i="5"/>
  <c r="AU43" i="5"/>
  <c r="I43" i="5" s="1"/>
  <c r="H43" i="5"/>
  <c r="AU42" i="5"/>
  <c r="I42" i="5" s="1"/>
  <c r="H42" i="5"/>
  <c r="AU40" i="5"/>
  <c r="I40" i="5" s="1"/>
  <c r="H40" i="5"/>
  <c r="AU38" i="5"/>
  <c r="I38" i="5" s="1"/>
  <c r="H38" i="5"/>
  <c r="AU37" i="5"/>
  <c r="I37" i="5" s="1"/>
  <c r="H37" i="5"/>
  <c r="AU36" i="5"/>
  <c r="I36" i="5" s="1"/>
  <c r="H36" i="5"/>
  <c r="H34" i="5"/>
  <c r="AU30" i="5"/>
  <c r="I30" i="5" s="1"/>
  <c r="H30" i="5"/>
  <c r="H27" i="5"/>
  <c r="AU34" i="5"/>
  <c r="I34" i="5" s="1"/>
  <c r="AQ72" i="5"/>
  <c r="H14" i="5" s="1"/>
  <c r="AW27" i="5"/>
  <c r="AS72" i="5"/>
  <c r="AT72" i="5"/>
  <c r="AX72" i="5"/>
  <c r="AU39" i="5"/>
  <c r="I39" i="5" s="1"/>
  <c r="AR72" i="5"/>
  <c r="AV27" i="5"/>
  <c r="AV72" i="5" s="1"/>
  <c r="AU70" i="5"/>
  <c r="I70" i="5" s="1"/>
  <c r="AU27" i="5"/>
  <c r="AW65" i="5"/>
  <c r="I65" i="5" l="1"/>
  <c r="H72" i="5"/>
  <c r="I27" i="5"/>
  <c r="AU72" i="5"/>
  <c r="G14" i="5" s="1"/>
  <c r="AW72" i="5"/>
  <c r="L68" i="4" l="1"/>
  <c r="L34" i="4"/>
  <c r="G20" i="5" l="1"/>
  <c r="L70" i="4" l="1"/>
  <c r="L31" i="4"/>
  <c r="L28" i="4"/>
  <c r="L29" i="4"/>
  <c r="E14" i="4" l="1"/>
  <c r="C17" i="6"/>
  <c r="C16" i="6"/>
  <c r="C16" i="5" s="1"/>
  <c r="C15" i="6"/>
  <c r="C15" i="4" s="1"/>
  <c r="C14" i="6"/>
  <c r="C14" i="5" s="1"/>
  <c r="AJ72" i="5"/>
  <c r="X72" i="5"/>
  <c r="F15" i="6"/>
  <c r="F16" i="6"/>
  <c r="F17" i="6"/>
  <c r="Q72" i="5"/>
  <c r="L72" i="5"/>
  <c r="M72" i="5"/>
  <c r="N72" i="5"/>
  <c r="O72" i="5"/>
  <c r="P72" i="5"/>
  <c r="R72" i="5"/>
  <c r="S72" i="5"/>
  <c r="T72" i="5"/>
  <c r="U72" i="5"/>
  <c r="V72" i="5"/>
  <c r="Y72" i="5"/>
  <c r="Z72" i="5"/>
  <c r="AA72" i="5"/>
  <c r="AB72" i="5"/>
  <c r="AC72" i="5"/>
  <c r="AD72" i="5"/>
  <c r="AE72" i="5"/>
  <c r="AF72" i="5"/>
  <c r="AG72" i="5"/>
  <c r="AH72" i="5"/>
  <c r="AI72" i="5"/>
  <c r="AK72" i="5"/>
  <c r="AL72" i="5"/>
  <c r="K14" i="6"/>
  <c r="BU14" i="6"/>
  <c r="BT14" i="6"/>
  <c r="BQ13" i="6"/>
  <c r="BR13" i="6" s="1"/>
  <c r="BS13" i="6" s="1"/>
  <c r="BT13" i="6" s="1"/>
  <c r="BU13" i="6" s="1"/>
  <c r="BL13" i="6"/>
  <c r="BM13" i="6" s="1"/>
  <c r="BN13" i="6" s="1"/>
  <c r="BO13" i="6" s="1"/>
  <c r="BF13" i="6"/>
  <c r="BG13" i="6" s="1"/>
  <c r="BH13" i="6" s="1"/>
  <c r="BI13" i="6" s="1"/>
  <c r="BJ13" i="6" s="1"/>
  <c r="BA13" i="6"/>
  <c r="BB13" i="6" s="1"/>
  <c r="BC13" i="6" s="1"/>
  <c r="BD13" i="6" s="1"/>
  <c r="AV13" i="6"/>
  <c r="AW13" i="6" s="1"/>
  <c r="AX13" i="6" s="1"/>
  <c r="AY13" i="6" s="1"/>
  <c r="AQ13" i="6"/>
  <c r="AR13" i="6"/>
  <c r="AS13" i="6" s="1"/>
  <c r="AT13" i="6" s="1"/>
  <c r="AL13" i="6"/>
  <c r="AM13" i="6" s="1"/>
  <c r="AN13" i="6" s="1"/>
  <c r="AO13" i="6" s="1"/>
  <c r="AF13" i="6"/>
  <c r="AG13" i="6" s="1"/>
  <c r="AH13" i="6" s="1"/>
  <c r="AI13" i="6" s="1"/>
  <c r="AJ13" i="6" s="1"/>
  <c r="AA13" i="6"/>
  <c r="AB13" i="6" s="1"/>
  <c r="AC13" i="6" s="1"/>
  <c r="AD13" i="6" s="1"/>
  <c r="P13" i="6"/>
  <c r="Q13" i="6" s="1"/>
  <c r="R13" i="6" s="1"/>
  <c r="S13" i="6" s="1"/>
  <c r="T13" i="6" s="1"/>
  <c r="E15" i="4"/>
  <c r="E16" i="4"/>
  <c r="E17" i="4"/>
  <c r="F17" i="5"/>
  <c r="F16" i="5"/>
  <c r="F15" i="5"/>
  <c r="D17" i="4"/>
  <c r="F17" i="4" s="1"/>
  <c r="D16" i="4"/>
  <c r="F16" i="4" s="1"/>
  <c r="F14" i="4"/>
  <c r="C17" i="4"/>
  <c r="C4" i="2"/>
  <c r="C5" i="2"/>
  <c r="C6" i="2"/>
  <c r="C7" i="2"/>
  <c r="C8" i="2"/>
  <c r="C9" i="2"/>
  <c r="F14" i="6"/>
  <c r="C10" i="2"/>
  <c r="C11" i="2"/>
  <c r="C12" i="2"/>
  <c r="C13" i="2"/>
  <c r="C14" i="2"/>
  <c r="C15" i="2"/>
  <c r="N14" i="6"/>
  <c r="O14" i="6"/>
  <c r="M14" i="6"/>
  <c r="L14" i="6"/>
  <c r="C15" i="5" l="1"/>
  <c r="AX26" i="4"/>
  <c r="L32" i="4"/>
  <c r="C16" i="4"/>
  <c r="L43" i="4"/>
  <c r="L46" i="4"/>
  <c r="AT73" i="4"/>
  <c r="H15" i="4" s="1"/>
  <c r="AU73" i="4"/>
  <c r="H16" i="4" s="1"/>
  <c r="AV73" i="4"/>
  <c r="H17" i="4" s="1"/>
  <c r="H14" i="4"/>
  <c r="C14" i="4"/>
  <c r="L67" i="4"/>
  <c r="L30" i="4"/>
  <c r="L47" i="4"/>
  <c r="L48" i="4"/>
  <c r="H15" i="5"/>
  <c r="H16" i="5"/>
  <c r="H17" i="5"/>
  <c r="L42" i="4"/>
  <c r="L72" i="4"/>
  <c r="L45" i="4"/>
  <c r="L36" i="4"/>
  <c r="L51" i="4"/>
  <c r="L69" i="4"/>
  <c r="L52" i="4"/>
  <c r="L35" i="4"/>
  <c r="C17" i="5"/>
  <c r="L50" i="4"/>
  <c r="L49" i="4"/>
  <c r="L44" i="4"/>
  <c r="L33" i="4"/>
  <c r="H14" i="6" l="1"/>
  <c r="H16" i="6"/>
  <c r="H15" i="6"/>
  <c r="H17" i="6"/>
  <c r="K73" i="4"/>
  <c r="H18" i="4"/>
  <c r="G17" i="4"/>
  <c r="G16" i="4"/>
  <c r="L26" i="4"/>
  <c r="AX73" i="4"/>
  <c r="G15" i="4" s="1"/>
  <c r="G16" i="5"/>
  <c r="G15" i="5"/>
  <c r="G17" i="5"/>
  <c r="AW73" i="4"/>
  <c r="G14" i="4" s="1"/>
  <c r="L71" i="4"/>
  <c r="H18" i="5"/>
  <c r="L37" i="4"/>
  <c r="L73" i="4" l="1"/>
  <c r="I72" i="5"/>
  <c r="H18" i="6"/>
  <c r="G18" i="4"/>
  <c r="G14" i="6"/>
  <c r="G17" i="6"/>
  <c r="G15" i="6"/>
  <c r="G16" i="6"/>
  <c r="G18" i="5" l="1"/>
  <c r="G21" i="5" s="1"/>
  <c r="G21" i="4"/>
  <c r="G18" i="6"/>
  <c r="G21" i="6" s="1"/>
  <c r="G22" i="6" s="1"/>
</calcChain>
</file>

<file path=xl/sharedStrings.xml><?xml version="1.0" encoding="utf-8"?>
<sst xmlns="http://schemas.openxmlformats.org/spreadsheetml/2006/main" count="532" uniqueCount="339">
  <si>
    <t>Пон</t>
  </si>
  <si>
    <t>Вт</t>
  </si>
  <si>
    <t>Ср</t>
  </si>
  <si>
    <t>Чет</t>
  </si>
  <si>
    <t>Пет</t>
  </si>
  <si>
    <t>Цена 30"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</si>
  <si>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</si>
  <si>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</si>
  <si>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</si>
  <si>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</si>
  <si>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</si>
  <si>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</si>
  <si>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</si>
  <si>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</si>
  <si>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</si>
  <si>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</si>
  <si>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</si>
  <si>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</si>
  <si>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</si>
  <si>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</si>
  <si>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</si>
  <si>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</si>
  <si>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</si>
  <si>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</si>
  <si>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</si>
  <si>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</si>
  <si>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</si>
  <si>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</si>
  <si>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</si>
  <si>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</si>
  <si>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</si>
  <si>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</si>
  <si>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</si>
  <si>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</si>
  <si>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</si>
  <si>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</si>
  <si>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</si>
  <si>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</si>
  <si>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</si>
  <si>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</si>
  <si>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</si>
  <si>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</si>
  <si>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</si>
  <si>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</si>
  <si>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</si>
  <si>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</si>
  <si>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</si>
  <si>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</si>
  <si>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</si>
  <si>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</si>
  <si>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</si>
  <si>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</si>
  <si>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Linear</t>
  </si>
  <si>
    <t>Линейно изчисление</t>
  </si>
  <si>
    <t>Брой B</t>
  </si>
  <si>
    <t>Брой C</t>
  </si>
  <si>
    <t>Брой шапки</t>
  </si>
  <si>
    <t>Рекламен клип</t>
  </si>
  <si>
    <t>Брандирана шапка</t>
  </si>
  <si>
    <t>Да</t>
  </si>
  <si>
    <t>Не</t>
  </si>
  <si>
    <t>Буква</t>
  </si>
  <si>
    <t>Цена А</t>
  </si>
  <si>
    <t>Цена B</t>
  </si>
  <si>
    <t>Цена C</t>
  </si>
  <si>
    <t>Цена шапки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</si>
  <si>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</si>
  <si>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</si>
  <si>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</si>
  <si>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</si>
  <si>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</si>
  <si>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</si>
  <si>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</si>
  <si>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</si>
  <si>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</si>
  <si>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</si>
  <si>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</si>
  <si>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</si>
  <si>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</si>
  <si>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</si>
  <si>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</si>
  <si>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</si>
  <si>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</si>
  <si>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</si>
  <si>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</si>
  <si>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</si>
  <si>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</si>
  <si>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</si>
  <si>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Излъчвания</t>
  </si>
  <si>
    <t>AB 1-01-09-01</t>
  </si>
  <si>
    <t>AB 2-01-09-01</t>
  </si>
  <si>
    <t>AB 3-01-09-01</t>
  </si>
  <si>
    <t>AB 4-01-09-01</t>
  </si>
  <si>
    <t>AB 5-01-09-01</t>
  </si>
  <si>
    <t>AB 1-01-07-01</t>
  </si>
  <si>
    <t>AB 2-01-07-01</t>
  </si>
  <si>
    <t>AB 3-01-07-01</t>
  </si>
  <si>
    <t>AB 4-01-07-01</t>
  </si>
  <si>
    <t>AB 5-01-07-01</t>
  </si>
  <si>
    <t>AB 1-01-14-01</t>
  </si>
  <si>
    <t>AB 2-01-14-01</t>
  </si>
  <si>
    <t>AB 3-01-14-01</t>
  </si>
  <si>
    <t>AB 4-01-14-01</t>
  </si>
  <si>
    <t>AB 5-01-14-01</t>
  </si>
  <si>
    <t>AB 1-01-15-01</t>
  </si>
  <si>
    <t>AB 2-01-15-01</t>
  </si>
  <si>
    <t>AB 3-01-15-01</t>
  </si>
  <si>
    <t>AB 4-01-15-01</t>
  </si>
  <si>
    <t>AB 5-01-15-01</t>
  </si>
  <si>
    <t>AB 1-01-22-01</t>
  </si>
  <si>
    <t>AB 2-01-22-01</t>
  </si>
  <si>
    <t>AB 3-01-22-01</t>
  </si>
  <si>
    <t>AB 4-01-22-01</t>
  </si>
  <si>
    <t>AB 5-01-22-01</t>
  </si>
  <si>
    <t>AB 2-01-23-01</t>
  </si>
  <si>
    <t>AB 3-01-23-01</t>
  </si>
  <si>
    <t>AB 4-01-23-01</t>
  </si>
  <si>
    <t>AB 5-01-23-01</t>
  </si>
  <si>
    <t>AB 1-01-21-01</t>
  </si>
  <si>
    <t>AB 2-01-21-01</t>
  </si>
  <si>
    <t>AB 3-01-21-01</t>
  </si>
  <si>
    <t>AB 4-01-21-01</t>
  </si>
  <si>
    <t>AB 6-01-17-01</t>
  </si>
  <si>
    <t>AB 6-01-21-01</t>
  </si>
  <si>
    <t>AB 6-01-22-01</t>
  </si>
  <si>
    <t>AB 7-01-22-01</t>
  </si>
  <si>
    <t>AB 6-01-23-01</t>
  </si>
  <si>
    <t>AB 7-01-23-01</t>
  </si>
  <si>
    <t>AB 7-01-21-01</t>
  </si>
  <si>
    <t>200 001 лв. – 250 000 лв. – 15%</t>
  </si>
  <si>
    <t xml:space="preserve">Над 250 000 лв. – по договаряне </t>
  </si>
  <si>
    <t xml:space="preserve">Отстъпки и общи условия </t>
  </si>
  <si>
    <t xml:space="preserve">Платени репортажи и интервюта:  </t>
  </si>
  <si>
    <t>AB 1-01-21-02</t>
  </si>
  <si>
    <t>AB 2-01-21-02</t>
  </si>
  <si>
    <t>AB 3-01-21-02</t>
  </si>
  <si>
    <t>AB 06-01-14-01</t>
  </si>
  <si>
    <t>AB 07-01-14-01</t>
  </si>
  <si>
    <t>AB 6-01-21-02</t>
  </si>
  <si>
    <t>AB 7-01-21-02</t>
  </si>
  <si>
    <t>Колела</t>
  </si>
  <si>
    <t>Директно</t>
  </si>
  <si>
    <t>Име на клипа</t>
  </si>
  <si>
    <t>AB 1-01-13-01</t>
  </si>
  <si>
    <t>AB 2-01-13-01</t>
  </si>
  <si>
    <t>AB 3-01-13-01</t>
  </si>
  <si>
    <t>AB 4-01-13-01</t>
  </si>
  <si>
    <t>AB 5-01-13-01</t>
  </si>
  <si>
    <t>AB 1-01-16-01</t>
  </si>
  <si>
    <t>AB 2-01-16-01</t>
  </si>
  <si>
    <t>AB 3-01-16-01</t>
  </si>
  <si>
    <t>AB 4-01-16-01</t>
  </si>
  <si>
    <t>AB 5-01-16-01</t>
  </si>
  <si>
    <t>Брюксел 1 (п)</t>
  </si>
  <si>
    <t>Видимо и невидимо (п)</t>
  </si>
  <si>
    <t>Допълнителни Отстъпки:</t>
  </si>
  <si>
    <t>2 000 лв. – 5 000 лв. – 3%</t>
  </si>
  <si>
    <t>5 000 лв. – 15 000 лв. – 6%</t>
  </si>
  <si>
    <t>15 001 лв. – 30 000 лв.– 7%</t>
  </si>
  <si>
    <t>30 001 лв. – 50 000 лв. – 8%</t>
  </si>
  <si>
    <t>50 001 лв. – 100 000 лв. – 10%</t>
  </si>
  <si>
    <t>100 001 лв. – 150 000 лв. – 13%</t>
  </si>
  <si>
    <t>150 001 лв. – 200 000 лв. – 14%</t>
  </si>
  <si>
    <t>Управление на кампания от медиата - 5%</t>
  </si>
  <si>
    <t>Отстъпка за рекламна агенция - 10%</t>
  </si>
  <si>
    <t>Цена с ДДС:</t>
  </si>
  <si>
    <t>Платени излъчвания по седмици</t>
  </si>
  <si>
    <t>Ноември</t>
  </si>
  <si>
    <t>Декември</t>
  </si>
  <si>
    <t>Нов за Телевизия Bulgaria ON AIR клиент - 20%</t>
  </si>
  <si>
    <t>За реклама в 2 или повече медии от групата – отстъпки по договораяне.</t>
  </si>
  <si>
    <t>V.I.B./Very Important Bulgarians/</t>
  </si>
  <si>
    <t>Характери</t>
  </si>
  <si>
    <t>Bulgaria ON AIR си запазва правото да променя часовите пояси на рекламните блокове и да прави промени в програмната схема.</t>
  </si>
  <si>
    <t>AB 1-01-18-01</t>
  </si>
  <si>
    <t>AB 2-01-18-01</t>
  </si>
  <si>
    <t>AB 3-01-18-01</t>
  </si>
  <si>
    <t>AB 4-01-18-01</t>
  </si>
  <si>
    <t>AB 5-01-18-01</t>
  </si>
  <si>
    <t>Q &amp; A</t>
  </si>
  <si>
    <t>AB 4-01-21-02</t>
  </si>
  <si>
    <t>AB 1-01-20-01</t>
  </si>
  <si>
    <t>AB 2-01-20-01</t>
  </si>
  <si>
    <t>AB 3-01-20-01</t>
  </si>
  <si>
    <t>AB 4-01-20-01</t>
  </si>
  <si>
    <t>AB 5-01-20-01</t>
  </si>
  <si>
    <t>AB 6-01-20-01</t>
  </si>
  <si>
    <t>AB 7-01-20-01</t>
  </si>
  <si>
    <t>AB 1-01-08-01</t>
  </si>
  <si>
    <t>AB 2-01-08-01</t>
  </si>
  <si>
    <t>AB 3-01-08-01</t>
  </si>
  <si>
    <t>AB 4-01-08-01</t>
  </si>
  <si>
    <t>AB 5-01-08-01</t>
  </si>
  <si>
    <t>AB 1-01-10-01</t>
  </si>
  <si>
    <t>AB 2-01-10-01</t>
  </si>
  <si>
    <t>AB 3-01-10-01</t>
  </si>
  <si>
    <t>AB 4-01-10-01</t>
  </si>
  <si>
    <t>AB 5-01-10-01</t>
  </si>
  <si>
    <t>AB 5-01-10-02</t>
  </si>
  <si>
    <t>AB 4-01-10-02</t>
  </si>
  <si>
    <t>AB 3-01-10-02</t>
  </si>
  <si>
    <t>AB 2-01-10-02</t>
  </si>
  <si>
    <t>AB 1-01-10-02</t>
  </si>
  <si>
    <t>Сериал</t>
  </si>
  <si>
    <t>Игрален Филм</t>
  </si>
  <si>
    <t>AB 1-01-17-01</t>
  </si>
  <si>
    <t>AB 2-01-17-01</t>
  </si>
  <si>
    <t>AB 3-01-17-01</t>
  </si>
  <si>
    <t>AB 4-01-17-01</t>
  </si>
  <si>
    <t>AB 5-01-17-01</t>
  </si>
  <si>
    <t>AB 1-01-19-01</t>
  </si>
  <si>
    <t>AB 2-01-19-01</t>
  </si>
  <si>
    <t>AB 3-01-19-01</t>
  </si>
  <si>
    <t>AB 4-01-19-01</t>
  </si>
  <si>
    <t>AB 5-01-19-01</t>
  </si>
  <si>
    <t>AB 06-01-14-02</t>
  </si>
  <si>
    <t>AB 07-01-14-02</t>
  </si>
  <si>
    <t>AB 6-01-18-01</t>
  </si>
  <si>
    <t>AB 7-01-18-01</t>
  </si>
  <si>
    <t>Видимо и Невидимо</t>
  </si>
  <si>
    <t>AB 6-01-19-01</t>
  </si>
  <si>
    <t>AB 7-01-19-01</t>
  </si>
  <si>
    <t>България Сутрин</t>
  </si>
  <si>
    <t>Новините ON AIR</t>
  </si>
  <si>
    <t>Новините ON AIR - централен новинарски блок</t>
  </si>
  <si>
    <t>Денят ON AIR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</si>
  <si>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</si>
  <si>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Брандиран бъг</t>
  </si>
  <si>
    <t>Спонсорски заставки</t>
  </si>
  <si>
    <t>до 1 минута – 750 лева</t>
  </si>
  <si>
    <t>над 1 мин. - линейно, спрямо цената за 1 мин.</t>
  </si>
  <si>
    <t>Гарантиран нетен обем /минимум 10 000 лева/ - 5%</t>
  </si>
  <si>
    <t>Заснемане и монтаж платен репортаж – 500 лева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</si>
  <si>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indexed="8"/>
        <rFont val="AvantiBulgarianCYR"/>
        <charset val="204"/>
      </rPr>
      <t>bgonair.bg.</t>
    </r>
  </si>
  <si>
    <t>Цените, посочени в Рекламната тарифа не включват ДДС.</t>
  </si>
  <si>
    <t>Седмица</t>
  </si>
  <si>
    <t>Клипове с различна дължина се изчисляват линейно спрямо цената за 30 секунден клип.</t>
  </si>
  <si>
    <t>Опорни хора</t>
  </si>
  <si>
    <t>Q&amp;A (п)</t>
  </si>
  <si>
    <t>Опорни хора (п)</t>
  </si>
  <si>
    <t>Bulgaria ON AIR</t>
  </si>
  <si>
    <t>Цена*</t>
  </si>
  <si>
    <t>Дължина</t>
  </si>
  <si>
    <t>Шапки реклама</t>
  </si>
  <si>
    <t>Cut in / хоризонтална форма</t>
  </si>
  <si>
    <t>Skyscraper / вертикална форма</t>
  </si>
  <si>
    <t>Хоризонтална + вертикална форма (content split)</t>
  </si>
  <si>
    <t>Брандиран промо анонс</t>
  </si>
  <si>
    <t>2 x 5"</t>
  </si>
  <si>
    <t>2 x 7"</t>
  </si>
  <si>
    <t>* Цена = ценови коефициент към цена на 30" клип</t>
  </si>
  <si>
    <t>AB 6-01-16-01</t>
  </si>
  <si>
    <t>AB 7-01-16-01</t>
  </si>
  <si>
    <t>Алтернативни форми</t>
  </si>
  <si>
    <t>Телевизия Bulgaria ON AIR, радио Bulgaria ON AIR, списанията Bulgaria ON AIR The Inflight Magazine, Investor DIGEST и  GO ON AIR.</t>
  </si>
  <si>
    <t xml:space="preserve"> </t>
  </si>
  <si>
    <t xml:space="preserve">Поради значимостта на новинарските емисии и промените в тяхната продължителност при извънредни събития,промяната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 </t>
  </si>
  <si>
    <t>AB 1-01-06-01</t>
  </si>
  <si>
    <t>AB 2-01-06-01</t>
  </si>
  <si>
    <t>AB 3-01-06-01</t>
  </si>
  <si>
    <t>AB 4-01-06-01</t>
  </si>
  <si>
    <t>AB 5-01-06-01</t>
  </si>
  <si>
    <t>AB 1-01-07-02</t>
  </si>
  <si>
    <t>AB 2-01-07-02</t>
  </si>
  <si>
    <t>AB 3-01-07-02</t>
  </si>
  <si>
    <t>AB 4-01-07-02</t>
  </si>
  <si>
    <t>AB 5-01-07-02</t>
  </si>
  <si>
    <t>AB 1-01-09-02</t>
  </si>
  <si>
    <t>AB 2-01-09-02</t>
  </si>
  <si>
    <t>AB 3-01-09-02</t>
  </si>
  <si>
    <t>AB 4-01-09-02</t>
  </si>
  <si>
    <t>AB 5-01-09-02</t>
  </si>
  <si>
    <t>AB 1-01-11-01</t>
  </si>
  <si>
    <t>AB 2-01-23-02</t>
  </si>
  <si>
    <t>AB 3-01-23-02</t>
  </si>
  <si>
    <t>AB 4-01-23-02</t>
  </si>
  <si>
    <t>AB 5-01-23-02</t>
  </si>
  <si>
    <t>AB 6-01-22-02</t>
  </si>
  <si>
    <t>AB 7-01-22-02</t>
  </si>
  <si>
    <t>AB 06-01-15-01</t>
  </si>
  <si>
    <t>AB 07-01-15-01</t>
  </si>
  <si>
    <t>AB 06-01-13-02</t>
  </si>
  <si>
    <t>AB 07-01-13-02</t>
  </si>
  <si>
    <t>Документатен филм</t>
  </si>
  <si>
    <t>AB 5-01-12-01</t>
  </si>
  <si>
    <t>AB 4-01-12-01</t>
  </si>
  <si>
    <t>AB 3-01-12-01</t>
  </si>
  <si>
    <t>AB 2-01-12-01</t>
  </si>
  <si>
    <t>AB 1-01-12-01</t>
  </si>
  <si>
    <t>AB 1-01-22-02</t>
  </si>
  <si>
    <t>AB 2-01-22-02</t>
  </si>
  <si>
    <t>AB 3-01-22-02</t>
  </si>
  <si>
    <t>AB 4-01-22-02</t>
  </si>
  <si>
    <t>Документален филм</t>
  </si>
  <si>
    <t>AB 6-01-18-02</t>
  </si>
  <si>
    <t>AB 7-01-18-02</t>
  </si>
  <si>
    <t>AB 06-01-13-01</t>
  </si>
  <si>
    <t>AB 07-01-13-01</t>
  </si>
  <si>
    <t>AB 07-01-12-01</t>
  </si>
  <si>
    <t>AB 07-01-11-02</t>
  </si>
  <si>
    <t>AB 07-01-11-01</t>
  </si>
  <si>
    <t>AB 07-01-10-01</t>
  </si>
  <si>
    <t>AB 07-01-09-01</t>
  </si>
  <si>
    <t>AB 07-01-08-02</t>
  </si>
  <si>
    <t>AB 07-01-08-01</t>
  </si>
  <si>
    <t>AB 06-01-08-01</t>
  </si>
  <si>
    <t>AB 06-01-08-02</t>
  </si>
  <si>
    <t>AB 06-01-09-01</t>
  </si>
  <si>
    <t>AB 06-01-10-01</t>
  </si>
  <si>
    <t>AB 06-01-11-01</t>
  </si>
  <si>
    <t>AB 06-01-11-02</t>
  </si>
  <si>
    <t>AB 06-01-12-01</t>
  </si>
  <si>
    <t>AB 07-01-07-01</t>
  </si>
  <si>
    <t>AB 06-01-07-01</t>
  </si>
  <si>
    <t>Новините ОN AIR</t>
  </si>
  <si>
    <t>Фамилно</t>
  </si>
  <si>
    <t>Часова зона</t>
  </si>
  <si>
    <t>Телепазарен прозорец / Клик</t>
  </si>
  <si>
    <t>Отстъпки за обем 2018г.:</t>
  </si>
  <si>
    <t>Операция:"История" (п)</t>
  </si>
  <si>
    <t>Операция:"История"</t>
  </si>
  <si>
    <t>Авиошоу /п/</t>
  </si>
  <si>
    <t>V.I.B. /Very Important Bulgarians/ /п/</t>
  </si>
  <si>
    <t xml:space="preserve">Авиошоу </t>
  </si>
  <si>
    <t>Операция:"История" /п/</t>
  </si>
  <si>
    <t xml:space="preserve">Новините ON AIR </t>
  </si>
  <si>
    <t>AB 1-01-15-02</t>
  </si>
  <si>
    <t>AB 2-01-15-02</t>
  </si>
  <si>
    <t>AB 3-01-15-02</t>
  </si>
  <si>
    <t>AB 4-01-15-02</t>
  </si>
  <si>
    <t>AB 5-01-15-02</t>
  </si>
  <si>
    <t>Гол</t>
  </si>
  <si>
    <t>Необичайните заподозрени</t>
  </si>
  <si>
    <t>Филм</t>
  </si>
  <si>
    <t>Брюксел 1/п/</t>
  </si>
  <si>
    <t>Необиюайните заподозрени /п/</t>
  </si>
  <si>
    <t>октомври</t>
  </si>
  <si>
    <t>Програмна схема, октомври 2018</t>
  </si>
  <si>
    <t xml:space="preserve">октомври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</si>
</sst>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  <numFmt numFmtId="168" formatCode="#,##0_ ;\-#,##0\ "/>
  </numFmts>
  <fonts count="55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sz val="15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sz val="22"/>
      <name val="Calibri"/>
      <family val="2"/>
      <charset val="204"/>
    </font>
    <font>
      <b/>
      <sz val="11"/>
      <color indexed="8"/>
      <name val="AvantiBulgarianCYR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8"/>
      <color theme="0"/>
      <name val="Calibri"/>
      <family val="2"/>
      <charset val="204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1"/>
      <color theme="3"/>
      <name val="Calibri"/>
      <family val="2"/>
      <charset val="204"/>
    </font>
    <font>
      <b/>
      <sz val="13"/>
      <color theme="3" tint="-0.249977111117893"/>
      <name val="Calibri"/>
      <family val="2"/>
      <charset val="204"/>
    </font>
    <font>
      <b/>
      <sz val="12"/>
      <color rgb="FF002C6B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0"/>
      <color theme="0"/>
      <name val="Arial"/>
      <family val="2"/>
      <charset val="204"/>
    </font>
    <font>
      <sz val="13"/>
      <color theme="3" tint="-0.249977111117893"/>
      <name val="Calibri"/>
      <family val="2"/>
    </font>
    <font>
      <b/>
      <sz val="16"/>
      <color theme="3"/>
      <name val="Calibri"/>
      <family val="2"/>
      <charset val="204"/>
    </font>
    <font>
      <sz val="13"/>
      <color theme="3"/>
      <name val="Calibri"/>
      <family val="2"/>
      <charset val="204"/>
      <scheme val="minor"/>
    </font>
    <font>
      <sz val="16"/>
      <color theme="3"/>
      <name val="Calibri"/>
      <family val="2"/>
      <charset val="204"/>
    </font>
    <font>
      <sz val="13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sz val="13"/>
      <color rgb="FFBEDCFA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name val="Verdana"/>
      <family val="2"/>
      <charset val="204"/>
    </font>
    <font>
      <b/>
      <sz val="14"/>
      <color rgb="FF002C6B"/>
      <name val="Calibri"/>
      <family val="2"/>
      <charset val="204"/>
    </font>
    <font>
      <b/>
      <sz val="13"/>
      <color rgb="FF002C6B"/>
      <name val="Calibri"/>
      <family val="2"/>
      <charset val="204"/>
    </font>
    <font>
      <sz val="1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theme="0"/>
      </right>
      <top style="thick">
        <color rgb="FFFFFFFF"/>
      </top>
      <bottom style="medium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3">
    <xf numFmtId="0" fontId="0" fillId="0" borderId="0" xfId="0"/>
    <xf numFmtId="0" fontId="14" fillId="0" borderId="0" xfId="0" applyFont="1"/>
    <xf numFmtId="0" fontId="15" fillId="3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19" fillId="4" borderId="9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7" borderId="15" xfId="0" applyNumberFormat="1" applyFill="1" applyBorder="1" applyAlignment="1">
      <alignment horizontal="center"/>
    </xf>
    <xf numFmtId="3" fontId="19" fillId="4" borderId="9" xfId="7" applyNumberFormat="1" applyFont="1" applyFill="1" applyBorder="1" applyAlignment="1">
      <alignment horizontal="center"/>
    </xf>
    <xf numFmtId="1" fontId="0" fillId="7" borderId="15" xfId="0" applyNumberForma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9" borderId="15" xfId="0" applyFont="1" applyFill="1" applyBorder="1" applyProtection="1"/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21" fillId="6" borderId="10" xfId="7" applyNumberFormat="1" applyFont="1" applyFill="1" applyBorder="1" applyAlignment="1">
      <alignment horizontal="center" vertical="center"/>
    </xf>
    <xf numFmtId="165" fontId="21" fillId="10" borderId="10" xfId="7" applyNumberFormat="1" applyFont="1" applyFill="1" applyBorder="1" applyAlignment="1">
      <alignment horizontal="center" vertical="center"/>
    </xf>
    <xf numFmtId="165" fontId="21" fillId="11" borderId="10" xfId="7" applyNumberFormat="1" applyFont="1" applyFill="1" applyBorder="1" applyAlignment="1">
      <alignment horizontal="center" vertical="center"/>
    </xf>
    <xf numFmtId="165" fontId="21" fillId="12" borderId="10" xfId="7" applyNumberFormat="1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left" vertical="center"/>
    </xf>
    <xf numFmtId="0" fontId="21" fillId="10" borderId="13" xfId="0" applyFont="1" applyFill="1" applyBorder="1" applyAlignment="1">
      <alignment horizontal="left" vertical="center"/>
    </xf>
    <xf numFmtId="0" fontId="21" fillId="11" borderId="13" xfId="0" applyFont="1" applyFill="1" applyBorder="1" applyAlignment="1">
      <alignment horizontal="left" vertical="center"/>
    </xf>
    <xf numFmtId="20" fontId="21" fillId="12" borderId="13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Fill="1"/>
    <xf numFmtId="0" fontId="23" fillId="0" borderId="16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9" fontId="14" fillId="9" borderId="1" xfId="11" applyFont="1" applyFill="1" applyBorder="1" applyAlignment="1">
      <alignment horizontal="center"/>
    </xf>
    <xf numFmtId="0" fontId="14" fillId="13" borderId="1" xfId="0" applyFont="1" applyFill="1" applyBorder="1" applyAlignment="1" applyProtection="1">
      <alignment horizontal="center"/>
      <protection locked="0"/>
    </xf>
    <xf numFmtId="0" fontId="14" fillId="9" borderId="1" xfId="0" applyFont="1" applyFill="1" applyBorder="1" applyAlignment="1">
      <alignment horizontal="center"/>
    </xf>
    <xf numFmtId="0" fontId="25" fillId="0" borderId="15" xfId="0" applyFont="1" applyFill="1" applyBorder="1"/>
    <xf numFmtId="9" fontId="25" fillId="0" borderId="15" xfId="11" applyFont="1" applyFill="1" applyBorder="1" applyAlignment="1" applyProtection="1">
      <alignment horizontal="center"/>
      <protection locked="0"/>
    </xf>
    <xf numFmtId="164" fontId="25" fillId="0" borderId="15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/>
    </xf>
    <xf numFmtId="166" fontId="14" fillId="9" borderId="1" xfId="0" applyNumberFormat="1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4" fillId="4" borderId="0" xfId="0" applyFont="1" applyFill="1" applyAlignment="1">
      <alignment horizontal="center"/>
    </xf>
    <xf numFmtId="2" fontId="24" fillId="4" borderId="0" xfId="0" applyNumberFormat="1" applyFont="1" applyFill="1" applyAlignment="1">
      <alignment horizontal="center"/>
    </xf>
    <xf numFmtId="0" fontId="18" fillId="9" borderId="1" xfId="0" applyFont="1" applyFill="1" applyBorder="1"/>
    <xf numFmtId="9" fontId="14" fillId="13" borderId="1" xfId="11" applyFont="1" applyFill="1" applyBorder="1" applyAlignment="1" applyProtection="1">
      <alignment horizontal="center"/>
      <protection locked="0"/>
    </xf>
    <xf numFmtId="0" fontId="27" fillId="1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/>
    </xf>
    <xf numFmtId="9" fontId="14" fillId="7" borderId="1" xfId="11" applyFont="1" applyFill="1" applyBorder="1" applyAlignment="1" applyProtection="1">
      <alignment horizontal="center"/>
      <protection locked="0"/>
    </xf>
    <xf numFmtId="0" fontId="0" fillId="0" borderId="0" xfId="0" applyBorder="1"/>
    <xf numFmtId="165" fontId="21" fillId="6" borderId="0" xfId="7" applyNumberFormat="1" applyFont="1" applyFill="1" applyBorder="1" applyAlignment="1">
      <alignment horizontal="center" vertical="center"/>
    </xf>
    <xf numFmtId="165" fontId="21" fillId="10" borderId="0" xfId="7" applyNumberFormat="1" applyFont="1" applyFill="1" applyBorder="1" applyAlignment="1">
      <alignment horizontal="center" vertical="center"/>
    </xf>
    <xf numFmtId="165" fontId="21" fillId="11" borderId="0" xfId="7" applyNumberFormat="1" applyFont="1" applyFill="1" applyBorder="1" applyAlignment="1">
      <alignment horizontal="center" vertical="center"/>
    </xf>
    <xf numFmtId="165" fontId="21" fillId="12" borderId="0" xfId="7" applyNumberFormat="1" applyFont="1" applyFill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2" xfId="0" applyFont="1" applyFill="1" applyBorder="1"/>
    <xf numFmtId="166" fontId="14" fillId="0" borderId="0" xfId="0" applyNumberFormat="1" applyFont="1" applyFill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4" xfId="0" applyBorder="1"/>
    <xf numFmtId="0" fontId="8" fillId="0" borderId="0" xfId="0" applyFont="1"/>
    <xf numFmtId="166" fontId="14" fillId="0" borderId="0" xfId="0" applyNumberFormat="1" applyFont="1" applyBorder="1" applyAlignment="1">
      <alignment horizontal="left" vertical="center"/>
    </xf>
    <xf numFmtId="166" fontId="29" fillId="0" borderId="0" xfId="0" applyNumberFormat="1" applyFont="1" applyBorder="1" applyAlignment="1">
      <alignment horizontal="left" vertical="center"/>
    </xf>
    <xf numFmtId="168" fontId="14" fillId="0" borderId="0" xfId="7" applyNumberFormat="1" applyFont="1"/>
    <xf numFmtId="1" fontId="0" fillId="0" borderId="0" xfId="0" applyNumberFormat="1" applyAlignment="1">
      <alignment horizontal="center"/>
    </xf>
    <xf numFmtId="0" fontId="0" fillId="0" borderId="0" xfId="0" applyFill="1" applyBorder="1"/>
    <xf numFmtId="0" fontId="4" fillId="9" borderId="9" xfId="0" applyFont="1" applyFill="1" applyBorder="1" applyAlignment="1" applyProtection="1">
      <alignment horizontal="center" vertical="center"/>
    </xf>
    <xf numFmtId="0" fontId="30" fillId="4" borderId="15" xfId="0" applyFont="1" applyFill="1" applyBorder="1" applyAlignment="1" applyProtection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27" fillId="7" borderId="1" xfId="0" applyFont="1" applyFill="1" applyBorder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20" fontId="20" fillId="5" borderId="10" xfId="0" applyNumberFormat="1" applyFont="1" applyFill="1" applyBorder="1" applyAlignment="1" applyProtection="1">
      <alignment horizontal="center" vertical="center" wrapText="1"/>
    </xf>
    <xf numFmtId="20" fontId="20" fillId="5" borderId="15" xfId="9" applyNumberFormat="1" applyFont="1" applyFill="1" applyBorder="1" applyAlignment="1" applyProtection="1">
      <alignment horizontal="center" vertical="center" wrapText="1"/>
    </xf>
    <xf numFmtId="3" fontId="20" fillId="5" borderId="15" xfId="9" applyNumberFormat="1" applyFont="1" applyFill="1" applyBorder="1" applyAlignment="1" applyProtection="1">
      <alignment horizontal="center" vertical="center" wrapText="1"/>
    </xf>
    <xf numFmtId="20" fontId="20" fillId="5" borderId="11" xfId="0" applyNumberFormat="1" applyFont="1" applyFill="1" applyBorder="1" applyAlignment="1" applyProtection="1">
      <alignment horizontal="center" vertical="center" wrapText="1"/>
    </xf>
    <xf numFmtId="20" fontId="21" fillId="6" borderId="10" xfId="0" applyNumberFormat="1" applyFont="1" applyFill="1" applyBorder="1" applyAlignment="1" applyProtection="1">
      <alignment horizontal="center" vertical="center" wrapText="1"/>
    </xf>
    <xf numFmtId="20" fontId="21" fillId="6" borderId="15" xfId="9" applyNumberFormat="1" applyFont="1" applyFill="1" applyBorder="1" applyAlignment="1" applyProtection="1">
      <alignment horizontal="center" vertical="center" wrapText="1"/>
    </xf>
    <xf numFmtId="20" fontId="21" fillId="6" borderId="18" xfId="9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164" fontId="26" fillId="5" borderId="15" xfId="0" applyNumberFormat="1" applyFont="1" applyFill="1" applyBorder="1" applyAlignment="1" applyProtection="1">
      <alignment horizontal="center" vertical="center" wrapText="1"/>
    </xf>
    <xf numFmtId="164" fontId="21" fillId="6" borderId="15" xfId="7" applyNumberFormat="1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1" fontId="0" fillId="7" borderId="15" xfId="0" applyNumberFormat="1" applyFill="1" applyBorder="1" applyAlignment="1" applyProtection="1">
      <alignment horizontal="center"/>
    </xf>
    <xf numFmtId="164" fontId="19" fillId="4" borderId="9" xfId="7" applyNumberFormat="1" applyFont="1" applyFill="1" applyBorder="1" applyAlignment="1" applyProtection="1">
      <alignment horizontal="center"/>
    </xf>
    <xf numFmtId="9" fontId="25" fillId="0" borderId="15" xfId="11" applyFont="1" applyFill="1" applyBorder="1" applyAlignment="1" applyProtection="1">
      <alignment horizontal="center"/>
    </xf>
    <xf numFmtId="164" fontId="25" fillId="0" borderId="15" xfId="0" applyNumberFormat="1" applyFont="1" applyFill="1" applyBorder="1" applyAlignment="1" applyProtection="1">
      <alignment horizontal="center"/>
    </xf>
    <xf numFmtId="0" fontId="36" fillId="0" borderId="0" xfId="0" applyFont="1"/>
    <xf numFmtId="0" fontId="37" fillId="0" borderId="0" xfId="0" applyFont="1"/>
    <xf numFmtId="0" fontId="10" fillId="15" borderId="0" xfId="0" applyFont="1" applyFill="1" applyBorder="1" applyAlignment="1"/>
    <xf numFmtId="164" fontId="26" fillId="16" borderId="15" xfId="0" applyNumberFormat="1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/>
    </xf>
    <xf numFmtId="0" fontId="14" fillId="7" borderId="15" xfId="0" applyFont="1" applyFill="1" applyBorder="1" applyProtection="1"/>
    <xf numFmtId="164" fontId="21" fillId="6" borderId="15" xfId="12" applyNumberFormat="1" applyFont="1" applyFill="1" applyBorder="1" applyAlignment="1" applyProtection="1">
      <alignment horizontal="center" vertical="center" wrapText="1"/>
    </xf>
    <xf numFmtId="164" fontId="21" fillId="6" borderId="15" xfId="9" applyNumberFormat="1" applyFont="1" applyFill="1" applyBorder="1" applyAlignment="1" applyProtection="1">
      <alignment horizontal="center" vertical="center" wrapText="1"/>
    </xf>
    <xf numFmtId="0" fontId="0" fillId="7" borderId="15" xfId="0" applyFill="1" applyBorder="1" applyAlignment="1">
      <alignment horizontal="center"/>
    </xf>
    <xf numFmtId="166" fontId="32" fillId="0" borderId="0" xfId="0" applyNumberFormat="1" applyFont="1" applyBorder="1" applyAlignment="1">
      <alignment horizontal="center" vertical="center"/>
    </xf>
    <xf numFmtId="166" fontId="32" fillId="0" borderId="5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left" vertical="center"/>
    </xf>
    <xf numFmtId="166" fontId="38" fillId="0" borderId="0" xfId="0" applyNumberFormat="1" applyFont="1" applyBorder="1" applyAlignment="1">
      <alignment horizontal="left" vertical="center"/>
    </xf>
    <xf numFmtId="166" fontId="18" fillId="0" borderId="0" xfId="0" applyNumberFormat="1" applyFont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/>
    <xf numFmtId="0" fontId="4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20" fontId="41" fillId="6" borderId="15" xfId="9" applyNumberFormat="1" applyFont="1" applyFill="1" applyBorder="1" applyAlignment="1" applyProtection="1">
      <alignment horizontal="center" vertical="center" wrapText="1"/>
    </xf>
    <xf numFmtId="0" fontId="5" fillId="7" borderId="0" xfId="0" applyFont="1" applyFill="1" applyAlignment="1" applyProtection="1">
      <alignment horizontal="center"/>
    </xf>
    <xf numFmtId="0" fontId="5" fillId="7" borderId="0" xfId="0" applyFont="1" applyFill="1" applyAlignment="1" applyProtection="1"/>
    <xf numFmtId="0" fontId="14" fillId="7" borderId="0" xfId="0" applyFont="1" applyFill="1" applyAlignment="1" applyProtection="1">
      <alignment horizontal="center"/>
    </xf>
    <xf numFmtId="0" fontId="14" fillId="7" borderId="0" xfId="0" applyFont="1" applyFill="1" applyProtection="1"/>
    <xf numFmtId="49" fontId="33" fillId="0" borderId="25" xfId="0" applyNumberFormat="1" applyFont="1" applyBorder="1" applyAlignment="1"/>
    <xf numFmtId="0" fontId="0" fillId="15" borderId="0" xfId="0" applyFill="1" applyBorder="1" applyAlignment="1"/>
    <xf numFmtId="49" fontId="0" fillId="0" borderId="0" xfId="0" applyNumberFormat="1" applyBorder="1"/>
    <xf numFmtId="0" fontId="35" fillId="9" borderId="23" xfId="0" applyFont="1" applyFill="1" applyBorder="1" applyAlignment="1" applyProtection="1">
      <alignment horizontal="center" vertical="center"/>
    </xf>
    <xf numFmtId="166" fontId="43" fillId="0" borderId="1" xfId="0" applyNumberFormat="1" applyFont="1" applyBorder="1" applyAlignment="1">
      <alignment horizontal="center" vertical="center"/>
    </xf>
    <xf numFmtId="9" fontId="43" fillId="0" borderId="1" xfId="0" applyNumberFormat="1" applyFont="1" applyBorder="1" applyAlignment="1">
      <alignment horizontal="center" vertical="center"/>
    </xf>
    <xf numFmtId="9" fontId="45" fillId="0" borderId="1" xfId="0" applyNumberFormat="1" applyFont="1" applyBorder="1" applyAlignment="1">
      <alignment horizontal="center"/>
    </xf>
    <xf numFmtId="0" fontId="45" fillId="15" borderId="1" xfId="0" applyFont="1" applyFill="1" applyBorder="1" applyAlignment="1">
      <alignment horizontal="center"/>
    </xf>
    <xf numFmtId="0" fontId="42" fillId="13" borderId="1" xfId="0" applyFont="1" applyFill="1" applyBorder="1" applyAlignment="1">
      <alignment horizontal="center"/>
    </xf>
    <xf numFmtId="0" fontId="46" fillId="15" borderId="0" xfId="0" applyFont="1" applyFill="1" applyBorder="1" applyAlignment="1">
      <alignment horizontal="center"/>
    </xf>
    <xf numFmtId="0" fontId="21" fillId="6" borderId="31" xfId="0" applyFont="1" applyFill="1" applyBorder="1" applyAlignment="1" applyProtection="1">
      <alignment horizontal="center" vertical="center"/>
    </xf>
    <xf numFmtId="0" fontId="21" fillId="6" borderId="30" xfId="0" applyFont="1" applyFill="1" applyBorder="1" applyAlignment="1" applyProtection="1">
      <alignment horizontal="center" vertical="center"/>
    </xf>
    <xf numFmtId="164" fontId="21" fillId="6" borderId="32" xfId="7" applyNumberFormat="1" applyFont="1" applyFill="1" applyBorder="1" applyAlignment="1" applyProtection="1">
      <alignment horizontal="center" vertical="center"/>
    </xf>
    <xf numFmtId="0" fontId="20" fillId="5" borderId="31" xfId="0" applyFont="1" applyFill="1" applyBorder="1" applyAlignment="1" applyProtection="1">
      <alignment horizontal="center" vertical="center"/>
    </xf>
    <xf numFmtId="0" fontId="21" fillId="6" borderId="10" xfId="0" applyFont="1" applyFill="1" applyBorder="1" applyAlignment="1" applyProtection="1">
      <alignment horizontal="center" vertical="center"/>
    </xf>
    <xf numFmtId="164" fontId="26" fillId="5" borderId="24" xfId="0" applyNumberFormat="1" applyFont="1" applyFill="1" applyBorder="1" applyAlignment="1" applyProtection="1">
      <alignment horizontal="center" vertical="center" wrapText="1"/>
    </xf>
    <xf numFmtId="2" fontId="14" fillId="0" borderId="1" xfId="0" applyNumberFormat="1" applyFont="1" applyBorder="1" applyAlignment="1">
      <alignment horizontal="center"/>
    </xf>
    <xf numFmtId="167" fontId="14" fillId="13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9" fontId="0" fillId="0" borderId="0" xfId="11" applyFont="1"/>
    <xf numFmtId="0" fontId="20" fillId="5" borderId="33" xfId="0" applyFont="1" applyFill="1" applyBorder="1" applyAlignment="1" applyProtection="1">
      <alignment horizontal="center" vertical="center"/>
    </xf>
    <xf numFmtId="20" fontId="21" fillId="6" borderId="9" xfId="9" applyNumberFormat="1" applyFont="1" applyFill="1" applyBorder="1" applyAlignment="1" applyProtection="1">
      <alignment horizontal="center" vertical="center" wrapText="1"/>
    </xf>
    <xf numFmtId="0" fontId="50" fillId="7" borderId="15" xfId="0" applyFont="1" applyFill="1" applyBorder="1" applyProtection="1"/>
    <xf numFmtId="0" fontId="14" fillId="0" borderId="0" xfId="0" applyFont="1" applyProtection="1">
      <protection locked="0"/>
    </xf>
    <xf numFmtId="0" fontId="31" fillId="7" borderId="15" xfId="0" applyFont="1" applyFill="1" applyBorder="1" applyProtection="1"/>
    <xf numFmtId="0" fontId="52" fillId="5" borderId="31" xfId="0" applyFont="1" applyFill="1" applyBorder="1" applyAlignment="1" applyProtection="1">
      <alignment horizontal="center" vertical="center" wrapText="1"/>
    </xf>
    <xf numFmtId="0" fontId="50" fillId="9" borderId="15" xfId="0" applyFont="1" applyFill="1" applyBorder="1" applyProtection="1"/>
    <xf numFmtId="20" fontId="20" fillId="14" borderId="10" xfId="0" applyNumberFormat="1" applyFont="1" applyFill="1" applyBorder="1" applyAlignment="1" applyProtection="1">
      <alignment horizontal="center" vertical="center" wrapText="1"/>
    </xf>
    <xf numFmtId="0" fontId="21" fillId="16" borderId="12" xfId="0" applyFont="1" applyFill="1" applyBorder="1" applyAlignment="1" applyProtection="1">
      <alignment horizontal="center" vertical="center"/>
    </xf>
    <xf numFmtId="0" fontId="53" fillId="16" borderId="35" xfId="0" applyFont="1" applyFill="1" applyBorder="1" applyAlignment="1" applyProtection="1">
      <alignment vertical="center"/>
    </xf>
    <xf numFmtId="0" fontId="14" fillId="7" borderId="18" xfId="0" applyFont="1" applyFill="1" applyBorder="1" applyProtection="1"/>
    <xf numFmtId="20" fontId="20" fillId="5" borderId="37" xfId="9" applyNumberFormat="1" applyFont="1" applyFill="1" applyBorder="1" applyAlignment="1" applyProtection="1">
      <alignment horizontal="center" vertical="center" wrapText="1"/>
    </xf>
    <xf numFmtId="20" fontId="20" fillId="5" borderId="36" xfId="9" applyNumberFormat="1" applyFont="1" applyFill="1" applyBorder="1" applyAlignment="1" applyProtection="1">
      <alignment horizontal="center" vertical="center" wrapText="1"/>
    </xf>
    <xf numFmtId="0" fontId="20" fillId="5" borderId="35" xfId="0" applyFont="1" applyFill="1" applyBorder="1" applyAlignment="1" applyProtection="1">
      <alignment vertical="center"/>
    </xf>
    <xf numFmtId="0" fontId="14" fillId="14" borderId="0" xfId="0" applyFont="1" applyFill="1" applyProtection="1"/>
    <xf numFmtId="0" fontId="35" fillId="9" borderId="24" xfId="0" applyFont="1" applyFill="1" applyBorder="1" applyAlignment="1" applyProtection="1">
      <alignment vertical="center"/>
    </xf>
    <xf numFmtId="49" fontId="33" fillId="0" borderId="0" xfId="0" applyNumberFormat="1" applyFont="1" applyBorder="1" applyAlignment="1"/>
    <xf numFmtId="0" fontId="14" fillId="0" borderId="0" xfId="0" applyFont="1" applyBorder="1"/>
    <xf numFmtId="0" fontId="50" fillId="14" borderId="15" xfId="0" applyFont="1" applyFill="1" applyBorder="1" applyProtection="1">
      <protection locked="0"/>
    </xf>
    <xf numFmtId="0" fontId="14" fillId="14" borderId="15" xfId="0" applyFont="1" applyFill="1" applyBorder="1" applyProtection="1">
      <protection locked="0"/>
    </xf>
    <xf numFmtId="0" fontId="49" fillId="14" borderId="15" xfId="0" applyFont="1" applyFill="1" applyBorder="1" applyProtection="1">
      <protection locked="0"/>
    </xf>
    <xf numFmtId="0" fontId="20" fillId="5" borderId="12" xfId="0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horizontal="center" vertical="center" wrapText="1"/>
    </xf>
    <xf numFmtId="20" fontId="20" fillId="5" borderId="24" xfId="9" applyNumberFormat="1" applyFont="1" applyFill="1" applyBorder="1" applyAlignment="1" applyProtection="1">
      <alignment horizontal="center" vertical="center" wrapText="1"/>
    </xf>
    <xf numFmtId="166" fontId="18" fillId="0" borderId="0" xfId="0" applyNumberFormat="1" applyFont="1" applyBorder="1" applyAlignment="1">
      <alignment horizontal="left" vertical="center"/>
    </xf>
    <xf numFmtId="166" fontId="32" fillId="0" borderId="0" xfId="0" applyNumberFormat="1" applyFont="1" applyBorder="1" applyAlignment="1">
      <alignment horizontal="left" vertical="center"/>
    </xf>
    <xf numFmtId="166" fontId="38" fillId="0" borderId="0" xfId="0" applyNumberFormat="1" applyFont="1" applyBorder="1" applyAlignment="1">
      <alignment horizontal="left" vertical="center"/>
    </xf>
    <xf numFmtId="166" fontId="32" fillId="0" borderId="6" xfId="0" applyNumberFormat="1" applyFont="1" applyBorder="1" applyAlignment="1">
      <alignment horizontal="center" vertical="center"/>
    </xf>
    <xf numFmtId="166" fontId="32" fillId="0" borderId="4" xfId="0" applyNumberFormat="1" applyFont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166" fontId="47" fillId="8" borderId="6" xfId="0" applyNumberFormat="1" applyFont="1" applyFill="1" applyBorder="1" applyAlignment="1">
      <alignment horizontal="center" vertical="center"/>
    </xf>
    <xf numFmtId="166" fontId="47" fillId="8" borderId="7" xfId="0" applyNumberFormat="1" applyFont="1" applyFill="1" applyBorder="1" applyAlignment="1">
      <alignment horizontal="center" vertical="center"/>
    </xf>
    <xf numFmtId="166" fontId="48" fillId="8" borderId="6" xfId="0" applyNumberFormat="1" applyFont="1" applyFill="1" applyBorder="1" applyAlignment="1">
      <alignment horizontal="center" vertical="center"/>
    </xf>
    <xf numFmtId="166" fontId="48" fillId="8" borderId="4" xfId="0" applyNumberFormat="1" applyFont="1" applyFill="1" applyBorder="1" applyAlignment="1">
      <alignment horizontal="center" vertical="center"/>
    </xf>
    <xf numFmtId="166" fontId="48" fillId="8" borderId="7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0" fontId="37" fillId="0" borderId="0" xfId="0" applyNumberFormat="1" applyFont="1" applyAlignment="1">
      <alignment horizontal="left" vertical="top" wrapText="1"/>
    </xf>
    <xf numFmtId="0" fontId="44" fillId="15" borderId="6" xfId="0" applyFont="1" applyFill="1" applyBorder="1" applyAlignment="1">
      <alignment horizontal="center"/>
    </xf>
    <xf numFmtId="0" fontId="44" fillId="15" borderId="7" xfId="0" applyFont="1" applyFill="1" applyBorder="1" applyAlignment="1">
      <alignment horizontal="center"/>
    </xf>
    <xf numFmtId="0" fontId="45" fillId="15" borderId="6" xfId="0" applyFont="1" applyFill="1" applyBorder="1" applyAlignment="1">
      <alignment horizontal="center"/>
    </xf>
    <xf numFmtId="0" fontId="45" fillId="15" borderId="7" xfId="0" applyFont="1" applyFill="1" applyBorder="1" applyAlignment="1">
      <alignment horizontal="center"/>
    </xf>
    <xf numFmtId="0" fontId="46" fillId="13" borderId="6" xfId="0" applyFont="1" applyFill="1" applyBorder="1" applyAlignment="1">
      <alignment horizontal="center"/>
    </xf>
    <xf numFmtId="0" fontId="46" fillId="13" borderId="4" xfId="0" applyFont="1" applyFill="1" applyBorder="1" applyAlignment="1">
      <alignment horizontal="center"/>
    </xf>
    <xf numFmtId="0" fontId="46" fillId="13" borderId="7" xfId="0" applyFont="1" applyFill="1" applyBorder="1" applyAlignment="1">
      <alignment horizontal="center"/>
    </xf>
    <xf numFmtId="166" fontId="43" fillId="0" borderId="6" xfId="0" applyNumberFormat="1" applyFont="1" applyBorder="1" applyAlignment="1">
      <alignment horizontal="center" vertical="center"/>
    </xf>
    <xf numFmtId="166" fontId="43" fillId="0" borderId="7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0" fontId="42" fillId="9" borderId="26" xfId="0" applyFont="1" applyFill="1" applyBorder="1" applyAlignment="1">
      <alignment horizontal="center" vertical="center"/>
    </xf>
    <xf numFmtId="0" fontId="36" fillId="9" borderId="27" xfId="0" applyFont="1" applyFill="1" applyBorder="1" applyAlignment="1">
      <alignment horizontal="center" vertical="center"/>
    </xf>
    <xf numFmtId="0" fontId="36" fillId="9" borderId="28" xfId="0" applyFont="1" applyFill="1" applyBorder="1" applyAlignment="1">
      <alignment horizontal="center" vertical="center"/>
    </xf>
    <xf numFmtId="0" fontId="36" fillId="9" borderId="29" xfId="0" applyFont="1" applyFill="1" applyBorder="1" applyAlignment="1">
      <alignment horizontal="center" vertical="center"/>
    </xf>
    <xf numFmtId="0" fontId="42" fillId="9" borderId="27" xfId="0" applyFont="1" applyFill="1" applyBorder="1" applyAlignment="1">
      <alignment horizontal="center" vertical="center"/>
    </xf>
    <xf numFmtId="0" fontId="42" fillId="9" borderId="28" xfId="0" applyFont="1" applyFill="1" applyBorder="1" applyAlignment="1">
      <alignment horizontal="center" vertical="center"/>
    </xf>
    <xf numFmtId="0" fontId="42" fillId="9" borderId="29" xfId="0" applyFont="1" applyFill="1" applyBorder="1" applyAlignment="1">
      <alignment horizontal="center" vertical="center"/>
    </xf>
    <xf numFmtId="166" fontId="14" fillId="0" borderId="7" xfId="0" applyNumberFormat="1" applyFont="1" applyBorder="1" applyAlignment="1">
      <alignment horizontal="center" vertical="center"/>
    </xf>
    <xf numFmtId="49" fontId="51" fillId="0" borderId="34" xfId="0" applyNumberFormat="1" applyFont="1" applyBorder="1" applyAlignment="1">
      <alignment horizontal="center"/>
    </xf>
    <xf numFmtId="49" fontId="51" fillId="0" borderId="0" xfId="0" applyNumberFormat="1" applyFont="1" applyBorder="1" applyAlignment="1">
      <alignment horizontal="center"/>
    </xf>
    <xf numFmtId="0" fontId="20" fillId="5" borderId="12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0" fontId="34" fillId="0" borderId="19" xfId="0" applyFont="1" applyBorder="1" applyAlignment="1" applyProtection="1">
      <alignment horizontal="left" vertical="center"/>
    </xf>
    <xf numFmtId="0" fontId="20" fillId="5" borderId="20" xfId="0" applyFont="1" applyFill="1" applyBorder="1" applyAlignment="1" applyProtection="1">
      <alignment horizontal="center" vertical="center"/>
    </xf>
    <xf numFmtId="0" fontId="20" fillId="5" borderId="21" xfId="0" applyFont="1" applyFill="1" applyBorder="1" applyAlignment="1" applyProtection="1">
      <alignment horizontal="center" vertical="center"/>
    </xf>
    <xf numFmtId="0" fontId="20" fillId="5" borderId="22" xfId="0" applyFont="1" applyFill="1" applyBorder="1" applyAlignment="1" applyProtection="1">
      <alignment horizontal="center" vertical="center"/>
    </xf>
    <xf numFmtId="0" fontId="20" fillId="5" borderId="12" xfId="0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 applyProtection="1">
      <alignment horizontal="center" vertical="center" wrapText="1"/>
    </xf>
    <xf numFmtId="0" fontId="35" fillId="9" borderId="15" xfId="0" applyFont="1" applyFill="1" applyBorder="1" applyAlignment="1" applyProtection="1">
      <alignment horizontal="center" vertical="center"/>
    </xf>
    <xf numFmtId="0" fontId="20" fillId="5" borderId="10" xfId="0" applyFont="1" applyFill="1" applyBorder="1" applyAlignment="1" applyProtection="1">
      <alignment horizontal="center" vertical="center" wrapText="1"/>
    </xf>
    <xf numFmtId="20" fontId="20" fillId="5" borderId="12" xfId="9" applyNumberFormat="1" applyFont="1" applyFill="1" applyBorder="1" applyAlignment="1" applyProtection="1">
      <alignment horizontal="center" vertical="center"/>
    </xf>
    <xf numFmtId="20" fontId="20" fillId="5" borderId="13" xfId="9" applyNumberFormat="1" applyFont="1" applyFill="1" applyBorder="1" applyAlignment="1" applyProtection="1">
      <alignment horizontal="center" vertical="center"/>
    </xf>
    <xf numFmtId="20" fontId="20" fillId="5" borderId="14" xfId="9" applyNumberFormat="1" applyFont="1" applyFill="1" applyBorder="1" applyAlignment="1" applyProtection="1">
      <alignment horizontal="center" vertical="center"/>
    </xf>
    <xf numFmtId="0" fontId="53" fillId="16" borderId="12" xfId="0" applyFont="1" applyFill="1" applyBorder="1" applyAlignment="1" applyProtection="1">
      <alignment horizontal="center" vertical="center"/>
    </xf>
    <xf numFmtId="0" fontId="53" fillId="16" borderId="13" xfId="0" applyFont="1" applyFill="1" applyBorder="1" applyAlignment="1" applyProtection="1">
      <alignment horizontal="center" vertical="center"/>
    </xf>
    <xf numFmtId="20" fontId="20" fillId="5" borderId="18" xfId="9" applyNumberFormat="1" applyFont="1" applyFill="1" applyBorder="1" applyAlignment="1" applyProtection="1">
      <alignment horizontal="center" vertical="center" wrapText="1"/>
    </xf>
    <xf numFmtId="20" fontId="20" fillId="5" borderId="24" xfId="9" applyNumberFormat="1" applyFont="1" applyFill="1" applyBorder="1" applyAlignment="1" applyProtection="1">
      <alignment horizontal="center" vertical="center" wrapText="1"/>
    </xf>
    <xf numFmtId="20" fontId="20" fillId="5" borderId="18" xfId="9" applyNumberFormat="1" applyFont="1" applyFill="1" applyBorder="1" applyAlignment="1" applyProtection="1">
      <alignment horizontal="center" vertical="center"/>
    </xf>
    <xf numFmtId="20" fontId="20" fillId="5" borderId="24" xfId="9" applyNumberFormat="1" applyFont="1" applyFill="1" applyBorder="1" applyAlignment="1" applyProtection="1">
      <alignment horizontal="center" vertic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0" fontId="34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5" fillId="9" borderId="18" xfId="0" applyFont="1" applyFill="1" applyBorder="1" applyAlignment="1" applyProtection="1">
      <alignment horizontal="center" vertical="center"/>
    </xf>
    <xf numFmtId="0" fontId="49" fillId="9" borderId="15" xfId="0" applyFont="1" applyFill="1" applyBorder="1" applyProtection="1"/>
    <xf numFmtId="0" fontId="54" fillId="9" borderId="15" xfId="0" applyFont="1" applyFill="1" applyBorder="1" applyProtection="1"/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=""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SIS~1/AppData/Local/Temp/BGOA%20Januar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aign Total"/>
      <sheetName val="Mon-Fri"/>
      <sheetName val="Sat-Sun"/>
      <sheetName val="List"/>
      <sheetName val="Codes"/>
    </sheetNames>
    <sheetDataSet>
      <sheetData sheetId="0"/>
      <sheetData sheetId="1">
        <row r="26">
          <cell r="BF26">
            <v>0</v>
          </cell>
        </row>
      </sheetData>
      <sheetData sheetId="2">
        <row r="26">
          <cell r="BC2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BW57"/>
  <sheetViews>
    <sheetView showGridLines="0" tabSelected="1" zoomScale="70" zoomScaleNormal="70" workbookViewId="0">
      <selection activeCell="D14" sqref="D14"/>
    </sheetView>
  </sheetViews>
  <sheetFormatPr defaultRowHeight="15" outlineLevelCol="1" x14ac:dyDescent="0.25"/>
  <cols>
    <col min="1" max="1" width="2.140625" customWidth="1"/>
    <col min="2" max="2" width="28.710937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5" width="6" customWidth="1"/>
    <col min="16" max="16" width="0.5703125" hidden="1" customWidth="1"/>
    <col min="17" max="73" width="4.7109375" hidden="1" customWidth="1" outlineLevel="1"/>
    <col min="74" max="74" width="1.140625" hidden="1" customWidth="1" outlineLevel="1"/>
    <col min="75" max="75" width="2.85546875" customWidth="1" collapsed="1"/>
  </cols>
  <sheetData>
    <row r="2" spans="2:75" ht="17.25" x14ac:dyDescent="0.3">
      <c r="B2" s="50" t="s">
        <v>72</v>
      </c>
      <c r="C2" s="38"/>
      <c r="D2" s="1"/>
      <c r="E2" s="1"/>
      <c r="F2" s="1"/>
      <c r="G2" s="1"/>
      <c r="H2" s="1"/>
      <c r="I2" s="1"/>
    </row>
    <row r="3" spans="2:75" ht="17.25" x14ac:dyDescent="0.3">
      <c r="B3" s="50" t="s">
        <v>73</v>
      </c>
      <c r="C3" s="38"/>
      <c r="D3" s="1"/>
      <c r="E3" s="1"/>
      <c r="F3" s="1"/>
      <c r="G3" s="1"/>
      <c r="H3" s="1"/>
      <c r="I3" s="1"/>
    </row>
    <row r="4" spans="2:75" ht="17.25" x14ac:dyDescent="0.3">
      <c r="B4" s="50" t="s">
        <v>74</v>
      </c>
      <c r="C4" s="38"/>
      <c r="D4" s="1"/>
      <c r="E4" s="1"/>
      <c r="F4" s="1"/>
      <c r="G4" s="1"/>
      <c r="H4" s="1"/>
      <c r="I4" s="1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</row>
    <row r="5" spans="2:75" ht="17.25" x14ac:dyDescent="0.3">
      <c r="B5" s="50" t="s">
        <v>75</v>
      </c>
      <c r="C5" s="143"/>
      <c r="D5" s="1"/>
      <c r="E5" s="1"/>
      <c r="F5" s="1"/>
      <c r="G5" s="1"/>
      <c r="H5" s="1"/>
      <c r="I5" s="1"/>
      <c r="J5" s="117"/>
      <c r="K5" s="117" t="s">
        <v>166</v>
      </c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</row>
    <row r="6" spans="2:75" ht="17.25" hidden="1" customHeight="1" x14ac:dyDescent="0.3">
      <c r="B6" s="4"/>
      <c r="C6" s="4"/>
      <c r="D6" s="6" t="s">
        <v>6</v>
      </c>
      <c r="E6" s="6"/>
      <c r="F6" s="6"/>
      <c r="G6" s="4"/>
      <c r="H6" s="1"/>
      <c r="I6" s="1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</row>
    <row r="7" spans="2:75" ht="18" hidden="1" customHeight="1" thickBot="1" x14ac:dyDescent="0.35">
      <c r="B7" s="27" t="s">
        <v>29</v>
      </c>
      <c r="C7" s="27"/>
      <c r="D7" s="23">
        <v>1</v>
      </c>
      <c r="E7" s="57"/>
      <c r="F7" s="57"/>
      <c r="G7" s="4"/>
      <c r="H7" s="1"/>
      <c r="I7" s="1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</row>
    <row r="8" spans="2:75" ht="18" hidden="1" customHeight="1" thickBot="1" x14ac:dyDescent="0.35">
      <c r="B8" s="28" t="s">
        <v>30</v>
      </c>
      <c r="C8" s="28"/>
      <c r="D8" s="24">
        <v>2</v>
      </c>
      <c r="E8" s="58"/>
      <c r="F8" s="58"/>
      <c r="G8" s="1"/>
      <c r="H8" s="1"/>
      <c r="I8" s="1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</row>
    <row r="9" spans="2:75" ht="18" hidden="1" customHeight="1" thickBot="1" x14ac:dyDescent="0.35">
      <c r="B9" s="29" t="s">
        <v>31</v>
      </c>
      <c r="C9" s="29"/>
      <c r="D9" s="25">
        <v>1.4</v>
      </c>
      <c r="E9" s="59"/>
      <c r="F9" s="59"/>
      <c r="G9" s="1"/>
      <c r="H9" s="1"/>
      <c r="I9" s="1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</row>
    <row r="10" spans="2:75" ht="35.25" hidden="1" customHeight="1" thickBot="1" x14ac:dyDescent="0.35">
      <c r="B10" s="30" t="s">
        <v>32</v>
      </c>
      <c r="C10" s="30"/>
      <c r="D10" s="26">
        <v>1.3</v>
      </c>
      <c r="E10" s="60"/>
      <c r="F10" s="60"/>
      <c r="G10" s="1"/>
      <c r="H10" s="1"/>
      <c r="I10" s="1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</row>
    <row r="11" spans="2:75" ht="17.25" hidden="1" customHeight="1" x14ac:dyDescent="0.3">
      <c r="B11" s="1"/>
      <c r="C11" s="1"/>
      <c r="D11" s="1"/>
      <c r="E11" s="1"/>
      <c r="F11" s="1"/>
      <c r="G11" s="1"/>
      <c r="H11" s="1"/>
      <c r="I11" s="1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</row>
    <row r="12" spans="2:75" ht="17.25" x14ac:dyDescent="0.3">
      <c r="B12" s="1"/>
      <c r="C12" s="1"/>
      <c r="D12" s="1"/>
      <c r="E12" s="1"/>
      <c r="F12" s="1"/>
      <c r="G12" s="1"/>
      <c r="H12" s="1"/>
      <c r="I12" s="1"/>
      <c r="J12" s="117"/>
      <c r="K12" s="177" t="s">
        <v>86</v>
      </c>
      <c r="L12" s="177"/>
      <c r="M12" s="177"/>
      <c r="N12" s="177"/>
      <c r="O12" s="177"/>
      <c r="P12" s="177" t="s">
        <v>79</v>
      </c>
      <c r="Q12" s="177"/>
      <c r="R12" s="177"/>
      <c r="S12" s="177"/>
      <c r="T12" s="177"/>
      <c r="U12" s="177" t="s">
        <v>80</v>
      </c>
      <c r="V12" s="177"/>
      <c r="W12" s="177"/>
      <c r="X12" s="177"/>
      <c r="Y12" s="177"/>
      <c r="Z12" s="177" t="s">
        <v>81</v>
      </c>
      <c r="AA12" s="177"/>
      <c r="AB12" s="177"/>
      <c r="AC12" s="177"/>
      <c r="AD12" s="177"/>
      <c r="AE12" s="177" t="s">
        <v>82</v>
      </c>
      <c r="AF12" s="177"/>
      <c r="AG12" s="177"/>
      <c r="AH12" s="177"/>
      <c r="AI12" s="177"/>
      <c r="AJ12" s="177"/>
      <c r="AK12" s="177" t="s">
        <v>83</v>
      </c>
      <c r="AL12" s="177"/>
      <c r="AM12" s="177"/>
      <c r="AN12" s="177"/>
      <c r="AO12" s="177"/>
      <c r="AP12" s="177" t="s">
        <v>84</v>
      </c>
      <c r="AQ12" s="177"/>
      <c r="AR12" s="177"/>
      <c r="AS12" s="177"/>
      <c r="AT12" s="177"/>
      <c r="AU12" s="177" t="s">
        <v>85</v>
      </c>
      <c r="AV12" s="177"/>
      <c r="AW12" s="177"/>
      <c r="AX12" s="177"/>
      <c r="AY12" s="177"/>
      <c r="AZ12" s="177" t="s">
        <v>86</v>
      </c>
      <c r="BA12" s="177"/>
      <c r="BB12" s="177"/>
      <c r="BC12" s="177"/>
      <c r="BD12" s="177"/>
      <c r="BE12" s="177" t="s">
        <v>87</v>
      </c>
      <c r="BF12" s="177"/>
      <c r="BG12" s="177"/>
      <c r="BH12" s="177"/>
      <c r="BI12" s="177"/>
      <c r="BJ12" s="177"/>
      <c r="BK12" s="177" t="s">
        <v>167</v>
      </c>
      <c r="BL12" s="177"/>
      <c r="BM12" s="177"/>
      <c r="BN12" s="177"/>
      <c r="BO12" s="177"/>
      <c r="BP12" s="177" t="s">
        <v>168</v>
      </c>
      <c r="BQ12" s="177"/>
      <c r="BR12" s="177"/>
      <c r="BS12" s="177"/>
      <c r="BT12" s="177"/>
      <c r="BU12" s="118"/>
      <c r="BV12" s="117"/>
      <c r="BW12" s="117"/>
    </row>
    <row r="13" spans="2:75" ht="17.25" x14ac:dyDescent="0.3">
      <c r="B13" s="47" t="s">
        <v>53</v>
      </c>
      <c r="C13" s="6" t="s">
        <v>61</v>
      </c>
      <c r="D13" s="6" t="s">
        <v>66</v>
      </c>
      <c r="E13" s="6" t="s">
        <v>142</v>
      </c>
      <c r="F13" s="6" t="s">
        <v>49</v>
      </c>
      <c r="G13" s="6" t="s">
        <v>67</v>
      </c>
      <c r="H13" s="6" t="s">
        <v>33</v>
      </c>
      <c r="I13" s="6"/>
      <c r="J13" s="119" t="s">
        <v>235</v>
      </c>
      <c r="K13" s="116">
        <v>35</v>
      </c>
      <c r="L13" s="116">
        <v>36</v>
      </c>
      <c r="M13" s="116">
        <v>37</v>
      </c>
      <c r="N13" s="116">
        <v>38</v>
      </c>
      <c r="O13" s="116">
        <v>39</v>
      </c>
      <c r="P13" s="116">
        <f t="shared" ref="P13:T13" si="0">O13+1</f>
        <v>40</v>
      </c>
      <c r="Q13" s="116">
        <f t="shared" si="0"/>
        <v>41</v>
      </c>
      <c r="R13" s="116">
        <f t="shared" si="0"/>
        <v>42</v>
      </c>
      <c r="S13" s="116">
        <f t="shared" si="0"/>
        <v>43</v>
      </c>
      <c r="T13" s="116">
        <f t="shared" si="0"/>
        <v>44</v>
      </c>
      <c r="U13" s="116">
        <v>9</v>
      </c>
      <c r="V13" s="116">
        <v>10</v>
      </c>
      <c r="W13" s="116">
        <v>11</v>
      </c>
      <c r="X13" s="116">
        <v>12</v>
      </c>
      <c r="Y13" s="116">
        <v>13</v>
      </c>
      <c r="Z13" s="116">
        <v>13</v>
      </c>
      <c r="AA13" s="116">
        <f>Z13+1</f>
        <v>14</v>
      </c>
      <c r="AB13" s="116">
        <f>AA13+1</f>
        <v>15</v>
      </c>
      <c r="AC13" s="116">
        <f>AB13+1</f>
        <v>16</v>
      </c>
      <c r="AD13" s="116">
        <f>AC13+1</f>
        <v>17</v>
      </c>
      <c r="AE13" s="116">
        <v>17</v>
      </c>
      <c r="AF13" s="116">
        <f>AE13+1</f>
        <v>18</v>
      </c>
      <c r="AG13" s="116">
        <f t="shared" ref="AG13:BU13" si="1">AF13+1</f>
        <v>19</v>
      </c>
      <c r="AH13" s="116">
        <f t="shared" si="1"/>
        <v>20</v>
      </c>
      <c r="AI13" s="116">
        <f t="shared" si="1"/>
        <v>21</v>
      </c>
      <c r="AJ13" s="116">
        <f t="shared" si="1"/>
        <v>22</v>
      </c>
      <c r="AK13" s="116">
        <v>22</v>
      </c>
      <c r="AL13" s="116">
        <f t="shared" si="1"/>
        <v>23</v>
      </c>
      <c r="AM13" s="116">
        <f t="shared" si="1"/>
        <v>24</v>
      </c>
      <c r="AN13" s="116">
        <f t="shared" si="1"/>
        <v>25</v>
      </c>
      <c r="AO13" s="116">
        <f t="shared" si="1"/>
        <v>26</v>
      </c>
      <c r="AP13" s="116">
        <v>26</v>
      </c>
      <c r="AQ13" s="116">
        <f t="shared" si="1"/>
        <v>27</v>
      </c>
      <c r="AR13" s="116">
        <f t="shared" si="1"/>
        <v>28</v>
      </c>
      <c r="AS13" s="116">
        <f t="shared" si="1"/>
        <v>29</v>
      </c>
      <c r="AT13" s="116">
        <f t="shared" si="1"/>
        <v>30</v>
      </c>
      <c r="AU13" s="116">
        <v>31</v>
      </c>
      <c r="AV13" s="116">
        <f t="shared" si="1"/>
        <v>32</v>
      </c>
      <c r="AW13" s="116">
        <f t="shared" si="1"/>
        <v>33</v>
      </c>
      <c r="AX13" s="116">
        <f t="shared" si="1"/>
        <v>34</v>
      </c>
      <c r="AY13" s="116">
        <f t="shared" si="1"/>
        <v>35</v>
      </c>
      <c r="AZ13" s="116">
        <v>35</v>
      </c>
      <c r="BA13" s="116">
        <f t="shared" si="1"/>
        <v>36</v>
      </c>
      <c r="BB13" s="116">
        <f t="shared" si="1"/>
        <v>37</v>
      </c>
      <c r="BC13" s="116">
        <f t="shared" si="1"/>
        <v>38</v>
      </c>
      <c r="BD13" s="116">
        <f t="shared" si="1"/>
        <v>39</v>
      </c>
      <c r="BE13" s="116">
        <v>39</v>
      </c>
      <c r="BF13" s="116">
        <f t="shared" si="1"/>
        <v>40</v>
      </c>
      <c r="BG13" s="116">
        <f t="shared" si="1"/>
        <v>41</v>
      </c>
      <c r="BH13" s="116">
        <f t="shared" si="1"/>
        <v>42</v>
      </c>
      <c r="BI13" s="116">
        <f t="shared" si="1"/>
        <v>43</v>
      </c>
      <c r="BJ13" s="116">
        <f t="shared" si="1"/>
        <v>44</v>
      </c>
      <c r="BK13" s="116">
        <v>44</v>
      </c>
      <c r="BL13" s="116">
        <f t="shared" si="1"/>
        <v>45</v>
      </c>
      <c r="BM13" s="116">
        <f t="shared" si="1"/>
        <v>46</v>
      </c>
      <c r="BN13" s="116">
        <f t="shared" si="1"/>
        <v>47</v>
      </c>
      <c r="BO13" s="116">
        <f t="shared" si="1"/>
        <v>48</v>
      </c>
      <c r="BP13" s="116">
        <v>48</v>
      </c>
      <c r="BQ13" s="116">
        <f t="shared" si="1"/>
        <v>49</v>
      </c>
      <c r="BR13" s="116">
        <f t="shared" si="1"/>
        <v>50</v>
      </c>
      <c r="BS13" s="116">
        <f t="shared" si="1"/>
        <v>51</v>
      </c>
      <c r="BT13" s="116">
        <f t="shared" si="1"/>
        <v>52</v>
      </c>
      <c r="BU13" s="116">
        <f t="shared" si="1"/>
        <v>53</v>
      </c>
      <c r="BV13" s="117"/>
      <c r="BW13" s="117"/>
    </row>
    <row r="14" spans="2:75" ht="18.75" x14ac:dyDescent="0.3">
      <c r="B14" s="31" t="s">
        <v>57</v>
      </c>
      <c r="C14" s="16" t="str">
        <f>IF(D14&gt;0,"A","")</f>
        <v>A</v>
      </c>
      <c r="D14" s="52">
        <v>25</v>
      </c>
      <c r="E14" s="52"/>
      <c r="F14" s="37">
        <f>VLOOKUP(D14,List!$B$3:$C$15,2,0)</f>
        <v>0.83333333333333337</v>
      </c>
      <c r="G14" s="44">
        <f>SUM('Mon-Fri'!G14,'Sat-Sun'!G14,)</f>
        <v>0</v>
      </c>
      <c r="H14" s="54">
        <f>SUM('Mon-Fri'!H14,'Sat-Sun'!H14)</f>
        <v>0</v>
      </c>
      <c r="J14" s="119" t="s">
        <v>88</v>
      </c>
      <c r="K14" s="117" t="e">
        <f>SUM('Mon-Fri'!#REF!,'Sat-Sun'!#REF!)</f>
        <v>#REF!</v>
      </c>
      <c r="L14" s="117" t="e">
        <f>SUM('Mon-Fri'!#REF!,'Sat-Sun'!#REF!)</f>
        <v>#REF!</v>
      </c>
      <c r="M14" s="117" t="e">
        <f>SUM('Mon-Fri'!#REF!,'Sat-Sun'!#REF!)</f>
        <v>#REF!</v>
      </c>
      <c r="N14" s="117" t="e">
        <f>SUM('Mon-Fri'!#REF!,'Sat-Sun'!#REF!)</f>
        <v>#REF!</v>
      </c>
      <c r="O14" s="117" t="e">
        <f>SUM('Mon-Fri'!#REF!,'Sat-Sun'!#REF!)</f>
        <v>#REF!</v>
      </c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>
        <f>SUM('[1]Mon-Fri'!BF26,'[1]Sat-Sun'!BC26)</f>
        <v>0</v>
      </c>
      <c r="BU14" s="117">
        <f>SUM('[1]Mon-Fri'!BG26,'[1]Sat-Sun'!BD26)</f>
        <v>0</v>
      </c>
      <c r="BV14" s="117"/>
      <c r="BW14" s="117"/>
    </row>
    <row r="15" spans="2:75" ht="18.75" x14ac:dyDescent="0.3">
      <c r="B15" s="31" t="s">
        <v>57</v>
      </c>
      <c r="C15" s="16" t="str">
        <f>IF(D15&gt;0,"B","")</f>
        <v/>
      </c>
      <c r="D15" s="52"/>
      <c r="E15" s="52"/>
      <c r="F15" s="37" t="e">
        <f>VLOOKUP(D15,List!$B$3:$C$15,2,0)</f>
        <v>#N/A</v>
      </c>
      <c r="G15" s="44">
        <f>SUM('Mon-Fri'!G15,'Sat-Sun'!G15,)</f>
        <v>0</v>
      </c>
      <c r="H15" s="54">
        <f>SUM('Mon-Fri'!H15,'Sat-Sun'!H15)</f>
        <v>0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</row>
    <row r="16" spans="2:75" ht="18.75" x14ac:dyDescent="0.3">
      <c r="B16" s="31" t="s">
        <v>57</v>
      </c>
      <c r="C16" s="16" t="str">
        <f>IF(D16&gt;0,"C","")</f>
        <v/>
      </c>
      <c r="D16" s="52"/>
      <c r="E16" s="52"/>
      <c r="F16" s="37" t="e">
        <f>VLOOKUP(D16,List!$B$3:$C$15,2,0)</f>
        <v>#N/A</v>
      </c>
      <c r="G16" s="44">
        <f>SUM('Mon-Fri'!G16,'Sat-Sun'!G16,)</f>
        <v>0</v>
      </c>
      <c r="H16" s="54">
        <f>SUM('Mon-Fri'!H16,'Sat-Sun'!H16)</f>
        <v>0</v>
      </c>
      <c r="BK16" s="56"/>
      <c r="BL16" s="56"/>
      <c r="BM16" s="56"/>
      <c r="BN16" s="56"/>
      <c r="BO16" s="56"/>
      <c r="BP16" s="56"/>
    </row>
    <row r="17" spans="2:68" ht="17.25" x14ac:dyDescent="0.3">
      <c r="B17" s="31" t="s">
        <v>58</v>
      </c>
      <c r="C17" s="16" t="str">
        <f>IF(D17="Да","D","")</f>
        <v/>
      </c>
      <c r="D17" s="38" t="s">
        <v>60</v>
      </c>
      <c r="E17" s="38"/>
      <c r="F17" s="37">
        <f>VLOOKUP(D17,List!$H$2:$I$3,2,0)</f>
        <v>0</v>
      </c>
      <c r="G17" s="44">
        <f>SUM('Mon-Fri'!G17,'Sat-Sun'!G17,)</f>
        <v>0</v>
      </c>
      <c r="H17" s="54">
        <f>SUM('Mon-Fri'!H17,'Sat-Sun'!H17)</f>
        <v>0</v>
      </c>
      <c r="BK17" s="56"/>
      <c r="BL17" s="56"/>
      <c r="BM17" s="56"/>
      <c r="BN17" s="56"/>
      <c r="BO17" s="56"/>
      <c r="BP17" s="56"/>
    </row>
    <row r="18" spans="2:68" ht="17.25" x14ac:dyDescent="0.3">
      <c r="B18" s="1"/>
      <c r="C18" s="4"/>
      <c r="D18" s="4"/>
      <c r="E18" s="4"/>
      <c r="F18" s="4"/>
      <c r="G18" s="45">
        <f>SUM(G14:G17)</f>
        <v>0</v>
      </c>
      <c r="H18" s="39">
        <f>SUM(H14:H17)</f>
        <v>0</v>
      </c>
      <c r="BK18" s="56"/>
      <c r="BL18" s="56"/>
      <c r="BM18" s="56"/>
      <c r="BN18" s="56"/>
      <c r="BO18" s="56"/>
      <c r="BP18" s="56"/>
    </row>
    <row r="19" spans="2:68" ht="17.25" x14ac:dyDescent="0.3">
      <c r="B19" s="1"/>
      <c r="C19" s="4"/>
      <c r="D19" s="4"/>
      <c r="E19" s="4"/>
      <c r="F19" s="4"/>
      <c r="G19" s="4"/>
      <c r="H19" s="5"/>
      <c r="BK19" s="56"/>
      <c r="BL19" s="56"/>
      <c r="BM19" s="56"/>
      <c r="BN19" s="56"/>
      <c r="BO19" s="56"/>
      <c r="BP19" s="56"/>
    </row>
    <row r="20" spans="2:68" ht="17.25" x14ac:dyDescent="0.3">
      <c r="B20" s="1"/>
      <c r="C20" s="4"/>
      <c r="D20" s="4"/>
      <c r="E20" s="4"/>
      <c r="F20" s="16" t="s">
        <v>50</v>
      </c>
      <c r="G20" s="51"/>
      <c r="H20" s="5"/>
    </row>
    <row r="21" spans="2:68" ht="17.25" x14ac:dyDescent="0.3">
      <c r="B21" s="1"/>
      <c r="C21" s="4"/>
      <c r="D21" s="4"/>
      <c r="E21" s="4"/>
      <c r="F21" s="16" t="s">
        <v>68</v>
      </c>
      <c r="G21" s="46">
        <f>G18-G18*G20</f>
        <v>0</v>
      </c>
      <c r="H21" s="5"/>
    </row>
    <row r="22" spans="2:68" ht="17.25" x14ac:dyDescent="0.3">
      <c r="F22" s="16" t="s">
        <v>165</v>
      </c>
      <c r="G22" s="46">
        <f>G21+G21*20%</f>
        <v>0</v>
      </c>
    </row>
    <row r="24" spans="2:68" ht="29.25" customHeight="1" x14ac:dyDescent="0.45">
      <c r="B24" s="67" t="s">
        <v>131</v>
      </c>
      <c r="D24" s="72"/>
      <c r="E24" s="62"/>
      <c r="F24" s="62"/>
    </row>
    <row r="25" spans="2:68" ht="21" x14ac:dyDescent="0.25">
      <c r="B25" s="178" t="s">
        <v>318</v>
      </c>
      <c r="C25" s="179"/>
      <c r="D25" s="63"/>
      <c r="E25" s="180" t="s">
        <v>155</v>
      </c>
      <c r="F25" s="181"/>
      <c r="G25" s="182"/>
      <c r="I25" s="178" t="s">
        <v>132</v>
      </c>
      <c r="J25" s="179"/>
    </row>
    <row r="26" spans="2:68" ht="20.25" customHeight="1" x14ac:dyDescent="0.25">
      <c r="B26" s="175" t="s">
        <v>156</v>
      </c>
      <c r="C26" s="202"/>
      <c r="D26" s="78"/>
      <c r="E26" s="183" t="s">
        <v>169</v>
      </c>
      <c r="F26" s="183"/>
      <c r="G26" s="183"/>
      <c r="I26" s="183" t="s">
        <v>229</v>
      </c>
      <c r="J26" s="183"/>
    </row>
    <row r="27" spans="2:68" ht="20.25" customHeight="1" x14ac:dyDescent="0.25">
      <c r="B27" s="175" t="s">
        <v>157</v>
      </c>
      <c r="C27" s="202"/>
      <c r="D27" s="64"/>
      <c r="E27" s="183" t="s">
        <v>231</v>
      </c>
      <c r="F27" s="183"/>
      <c r="G27" s="183"/>
      <c r="I27" s="183" t="s">
        <v>230</v>
      </c>
      <c r="J27" s="183"/>
    </row>
    <row r="28" spans="2:68" ht="20.25" customHeight="1" x14ac:dyDescent="0.25">
      <c r="B28" s="175" t="s">
        <v>158</v>
      </c>
      <c r="C28" s="176"/>
      <c r="D28" s="61"/>
      <c r="E28" s="183" t="s">
        <v>163</v>
      </c>
      <c r="F28" s="183"/>
      <c r="G28" s="183"/>
      <c r="I28" s="183" t="s">
        <v>232</v>
      </c>
      <c r="J28" s="183"/>
    </row>
    <row r="29" spans="2:68" ht="20.25" customHeight="1" x14ac:dyDescent="0.25">
      <c r="B29" s="175" t="s">
        <v>159</v>
      </c>
      <c r="C29" s="176"/>
      <c r="D29" s="61"/>
      <c r="I29" s="81"/>
      <c r="J29" s="81"/>
    </row>
    <row r="30" spans="2:68" ht="20.25" customHeight="1" x14ac:dyDescent="0.25">
      <c r="B30" s="175" t="s">
        <v>160</v>
      </c>
      <c r="C30" s="176"/>
      <c r="D30" s="61"/>
      <c r="E30" s="81"/>
      <c r="F30" s="81"/>
      <c r="G30" s="81"/>
      <c r="H30" s="72"/>
    </row>
    <row r="31" spans="2:68" ht="20.25" customHeight="1" x14ac:dyDescent="0.25">
      <c r="B31" s="175" t="s">
        <v>161</v>
      </c>
      <c r="C31" s="176"/>
      <c r="D31" s="61"/>
      <c r="E31" s="195" t="s">
        <v>253</v>
      </c>
      <c r="F31" s="199"/>
      <c r="G31" s="195" t="s">
        <v>240</v>
      </c>
      <c r="H31" s="196"/>
    </row>
    <row r="32" spans="2:68" ht="20.25" customHeight="1" x14ac:dyDescent="0.25">
      <c r="B32" s="175" t="s">
        <v>162</v>
      </c>
      <c r="C32" s="176"/>
      <c r="D32" s="61"/>
      <c r="E32" s="200"/>
      <c r="F32" s="201"/>
      <c r="G32" s="197"/>
      <c r="H32" s="198"/>
    </row>
    <row r="33" spans="2:10" ht="20.25" customHeight="1" x14ac:dyDescent="0.35">
      <c r="B33" s="175" t="s">
        <v>129</v>
      </c>
      <c r="C33" s="176"/>
      <c r="D33" s="61"/>
      <c r="E33" s="185"/>
      <c r="F33" s="186"/>
      <c r="G33" s="134" t="s">
        <v>241</v>
      </c>
      <c r="H33" s="134" t="s">
        <v>242</v>
      </c>
    </row>
    <row r="34" spans="2:10" ht="20.25" customHeight="1" x14ac:dyDescent="0.3">
      <c r="B34" s="175" t="s">
        <v>130</v>
      </c>
      <c r="C34" s="176"/>
      <c r="D34" s="61"/>
      <c r="E34" s="187" t="s">
        <v>243</v>
      </c>
      <c r="F34" s="188"/>
      <c r="G34" s="132">
        <v>1.2</v>
      </c>
      <c r="H34" s="133" t="s">
        <v>248</v>
      </c>
    </row>
    <row r="35" spans="2:10" ht="20.25" customHeight="1" x14ac:dyDescent="0.3">
      <c r="C35" s="66"/>
      <c r="D35" s="65"/>
      <c r="E35" s="187" t="s">
        <v>227</v>
      </c>
      <c r="F35" s="188"/>
      <c r="G35" s="131">
        <v>0.5</v>
      </c>
      <c r="H35" s="130" t="s">
        <v>36</v>
      </c>
      <c r="J35" s="56"/>
    </row>
    <row r="36" spans="2:10" ht="20.25" customHeight="1" x14ac:dyDescent="0.25">
      <c r="B36" s="173" t="s">
        <v>164</v>
      </c>
      <c r="C36" s="174"/>
      <c r="D36" s="61"/>
      <c r="E36" s="192" t="s">
        <v>244</v>
      </c>
      <c r="F36" s="193"/>
      <c r="G36" s="131">
        <v>0.5</v>
      </c>
      <c r="H36" s="130" t="s">
        <v>36</v>
      </c>
    </row>
    <row r="37" spans="2:10" ht="20.25" customHeight="1" x14ac:dyDescent="0.3">
      <c r="B37" s="111"/>
      <c r="C37" s="112"/>
      <c r="D37" s="77"/>
      <c r="E37" s="187" t="s">
        <v>245</v>
      </c>
      <c r="F37" s="188"/>
      <c r="G37" s="131">
        <v>0.5</v>
      </c>
      <c r="H37" s="130" t="s">
        <v>36</v>
      </c>
    </row>
    <row r="38" spans="2:10" ht="20.25" customHeight="1" x14ac:dyDescent="0.35">
      <c r="B38" s="111"/>
      <c r="C38" s="111"/>
      <c r="D38" s="77"/>
      <c r="E38" s="187" t="s">
        <v>246</v>
      </c>
      <c r="F38" s="188"/>
      <c r="G38" s="131">
        <v>1</v>
      </c>
      <c r="H38" s="130" t="s">
        <v>36</v>
      </c>
      <c r="I38" s="104"/>
      <c r="J38" s="127"/>
    </row>
    <row r="39" spans="2:10" ht="20.25" customHeight="1" x14ac:dyDescent="0.35">
      <c r="B39" s="111"/>
      <c r="C39" s="111"/>
      <c r="D39" s="77"/>
      <c r="E39" s="187" t="s">
        <v>247</v>
      </c>
      <c r="F39" s="188"/>
      <c r="G39" s="131">
        <v>0.6</v>
      </c>
      <c r="H39" s="130" t="s">
        <v>38</v>
      </c>
      <c r="I39" s="104"/>
      <c r="J39" s="127"/>
    </row>
    <row r="40" spans="2:10" ht="20.25" customHeight="1" x14ac:dyDescent="0.35">
      <c r="B40" s="111"/>
      <c r="C40" s="111"/>
      <c r="D40" s="77"/>
      <c r="E40" s="187" t="s">
        <v>228</v>
      </c>
      <c r="F40" s="188"/>
      <c r="G40" s="131">
        <v>1</v>
      </c>
      <c r="H40" s="133" t="s">
        <v>249</v>
      </c>
      <c r="I40" s="104"/>
      <c r="J40" s="127"/>
    </row>
    <row r="41" spans="2:10" ht="20.25" customHeight="1" x14ac:dyDescent="0.35">
      <c r="B41" s="111"/>
      <c r="C41" s="111"/>
      <c r="D41" s="77"/>
      <c r="E41" s="189" t="s">
        <v>250</v>
      </c>
      <c r="F41" s="190"/>
      <c r="G41" s="190"/>
      <c r="H41" s="191"/>
      <c r="I41" s="104"/>
      <c r="J41" s="127"/>
    </row>
    <row r="42" spans="2:10" ht="20.25" customHeight="1" x14ac:dyDescent="0.35">
      <c r="B42" s="111"/>
      <c r="C42" s="111"/>
      <c r="D42" s="77"/>
      <c r="E42" s="135"/>
      <c r="F42" s="135"/>
      <c r="G42" s="135"/>
      <c r="H42" s="135"/>
      <c r="I42" s="104"/>
      <c r="J42" s="127"/>
    </row>
    <row r="43" spans="2:10" ht="17.25" x14ac:dyDescent="0.25">
      <c r="B43" s="170" t="s">
        <v>236</v>
      </c>
      <c r="C43" s="172"/>
      <c r="D43" s="172"/>
      <c r="E43" s="172"/>
      <c r="F43" s="172"/>
      <c r="G43" s="172"/>
      <c r="H43" s="77"/>
      <c r="J43" s="56"/>
    </row>
    <row r="44" spans="2:10" ht="17.25" x14ac:dyDescent="0.25">
      <c r="B44" s="114"/>
      <c r="C44" s="114"/>
      <c r="D44" s="114"/>
      <c r="E44" s="114"/>
      <c r="F44" s="114"/>
      <c r="G44" s="114"/>
      <c r="H44" s="77"/>
    </row>
    <row r="45" spans="2:10" ht="17.25" x14ac:dyDescent="0.25">
      <c r="B45" s="170" t="s">
        <v>170</v>
      </c>
      <c r="C45" s="171"/>
      <c r="D45" s="171"/>
      <c r="E45" s="171"/>
      <c r="F45" s="113"/>
      <c r="G45" s="56"/>
      <c r="H45" s="77"/>
    </row>
    <row r="46" spans="2:10" ht="17.25" x14ac:dyDescent="0.25">
      <c r="B46" s="170" t="s">
        <v>254</v>
      </c>
      <c r="C46" s="194"/>
      <c r="D46" s="194"/>
      <c r="E46" s="194"/>
      <c r="F46" s="194"/>
      <c r="G46" s="194"/>
      <c r="H46" s="194"/>
    </row>
    <row r="47" spans="2:10" ht="17.25" x14ac:dyDescent="0.25">
      <c r="B47" s="115"/>
      <c r="C47" s="68"/>
      <c r="D47" s="68"/>
      <c r="E47" s="68"/>
      <c r="F47" s="68"/>
      <c r="G47" s="68"/>
      <c r="H47" s="68"/>
      <c r="I47" s="115"/>
      <c r="J47" s="115"/>
    </row>
    <row r="48" spans="2:10" ht="17.25" x14ac:dyDescent="0.25">
      <c r="B48" s="115" t="s">
        <v>226</v>
      </c>
      <c r="C48" s="115"/>
      <c r="D48" s="115"/>
      <c r="E48" s="115"/>
      <c r="F48" s="115"/>
      <c r="G48" s="115"/>
      <c r="H48" s="115"/>
    </row>
    <row r="49" spans="2:8" ht="17.25" x14ac:dyDescent="0.25">
      <c r="B49" s="115"/>
      <c r="C49" s="115"/>
      <c r="D49" s="115"/>
      <c r="E49" s="115"/>
      <c r="F49" s="115"/>
      <c r="G49" s="115"/>
      <c r="H49" s="115"/>
    </row>
    <row r="50" spans="2:8" ht="17.25" x14ac:dyDescent="0.25">
      <c r="B50" s="69" t="s">
        <v>233</v>
      </c>
      <c r="C50" s="68"/>
      <c r="H50" s="56"/>
    </row>
    <row r="51" spans="2:8" ht="17.25" x14ac:dyDescent="0.25">
      <c r="B51" s="69" t="s">
        <v>234</v>
      </c>
      <c r="C51" s="68"/>
    </row>
    <row r="53" spans="2:8" ht="17.25" x14ac:dyDescent="0.3">
      <c r="B53" s="103" t="s">
        <v>173</v>
      </c>
      <c r="C53" s="102"/>
      <c r="D53" s="102"/>
      <c r="E53" s="102"/>
      <c r="F53" s="102"/>
      <c r="G53" s="102"/>
    </row>
    <row r="55" spans="2:8" ht="17.25" customHeight="1" x14ac:dyDescent="0.25">
      <c r="B55" s="184" t="s">
        <v>256</v>
      </c>
      <c r="C55" s="184"/>
      <c r="D55" s="184"/>
      <c r="E55" s="184"/>
      <c r="F55" s="184"/>
    </row>
    <row r="56" spans="2:8" ht="15" customHeight="1" x14ac:dyDescent="0.25">
      <c r="B56" s="184"/>
      <c r="C56" s="184"/>
      <c r="D56" s="184"/>
      <c r="E56" s="184"/>
      <c r="F56" s="184"/>
    </row>
    <row r="57" spans="2:8" ht="17.25" customHeight="1" x14ac:dyDescent="0.25">
      <c r="B57" s="184"/>
      <c r="C57" s="184"/>
      <c r="D57" s="184"/>
      <c r="E57" s="184"/>
      <c r="F57" s="184"/>
    </row>
  </sheetData>
  <sheetProtection password="CF7A" sheet="1" objects="1" scenarios="1" formatCells="0" formatColumns="0" selectLockedCells="1" sort="0"/>
  <mergeCells count="46">
    <mergeCell ref="B25:C25"/>
    <mergeCell ref="B29:C29"/>
    <mergeCell ref="B30:C30"/>
    <mergeCell ref="B32:C32"/>
    <mergeCell ref="E31:F32"/>
    <mergeCell ref="B27:C27"/>
    <mergeCell ref="B28:C28"/>
    <mergeCell ref="B26:C26"/>
    <mergeCell ref="B31:C31"/>
    <mergeCell ref="I27:J27"/>
    <mergeCell ref="I28:J28"/>
    <mergeCell ref="E27:G27"/>
    <mergeCell ref="E28:G28"/>
    <mergeCell ref="B55:F57"/>
    <mergeCell ref="E33:F33"/>
    <mergeCell ref="E34:F34"/>
    <mergeCell ref="E35:F35"/>
    <mergeCell ref="E41:H41"/>
    <mergeCell ref="E36:F36"/>
    <mergeCell ref="E37:F37"/>
    <mergeCell ref="E38:F38"/>
    <mergeCell ref="E39:F39"/>
    <mergeCell ref="E40:F40"/>
    <mergeCell ref="B46:H46"/>
    <mergeCell ref="G31:H32"/>
    <mergeCell ref="BK12:BO12"/>
    <mergeCell ref="BP12:BT12"/>
    <mergeCell ref="I25:J25"/>
    <mergeCell ref="E25:G25"/>
    <mergeCell ref="I26:J26"/>
    <mergeCell ref="E26:G26"/>
    <mergeCell ref="AU12:AY12"/>
    <mergeCell ref="AZ12:BD12"/>
    <mergeCell ref="K12:O12"/>
    <mergeCell ref="AK12:AO12"/>
    <mergeCell ref="P12:T12"/>
    <mergeCell ref="AP12:AT12"/>
    <mergeCell ref="U12:Y12"/>
    <mergeCell ref="Z12:AD12"/>
    <mergeCell ref="AE12:AJ12"/>
    <mergeCell ref="BE12:BJ12"/>
    <mergeCell ref="B45:E45"/>
    <mergeCell ref="B43:G43"/>
    <mergeCell ref="B36:C36"/>
    <mergeCell ref="B33:C33"/>
    <mergeCell ref="B34:C34"/>
  </mergeCells>
  <conditionalFormatting sqref="K14:BU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BU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P13:T13" unlockedFormula="1"/>
    <ignoredError sqref="K14:O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BH1400"/>
  <sheetViews>
    <sheetView showGridLines="0" zoomScale="51" zoomScaleNormal="51" workbookViewId="0">
      <selection activeCell="Y40" sqref="U40:Y40"/>
    </sheetView>
  </sheetViews>
  <sheetFormatPr defaultColWidth="12.42578125" defaultRowHeight="17.25" outlineLevelCol="1" x14ac:dyDescent="0.3"/>
  <cols>
    <col min="1" max="1" width="8.5703125" style="32" customWidth="1"/>
    <col min="2" max="2" width="26" style="32" customWidth="1"/>
    <col min="3" max="3" width="24.5703125" style="1" customWidth="1"/>
    <col min="4" max="4" width="36.7109375" style="4" customWidth="1"/>
    <col min="5" max="7" width="37.140625" style="4" bestFit="1" customWidth="1"/>
    <col min="8" max="8" width="39" style="4" bestFit="1" customWidth="1"/>
    <col min="9" max="9" width="33.5703125" style="5" customWidth="1"/>
    <col min="10" max="10" width="9.140625" style="1" customWidth="1"/>
    <col min="11" max="12" width="21.7109375" style="1" customWidth="1"/>
    <col min="13" max="13" width="5.140625" style="1" customWidth="1"/>
    <col min="14" max="14" width="4.7109375" style="1" customWidth="1"/>
    <col min="15" max="20" width="3.85546875" style="1" customWidth="1"/>
    <col min="21" max="21" width="4.7109375" style="1" customWidth="1"/>
    <col min="22" max="22" width="5.28515625" style="1" customWidth="1"/>
    <col min="23" max="43" width="3.85546875" style="1" customWidth="1"/>
    <col min="44" max="44" width="4.28515625" style="1" customWidth="1"/>
    <col min="45" max="48" width="16.42578125" style="1" hidden="1" customWidth="1" outlineLevel="1"/>
    <col min="49" max="54" width="12.42578125" style="1" hidden="1" customWidth="1" outlineLevel="1"/>
    <col min="55" max="55" width="4.5703125" style="1" hidden="1" customWidth="1" outlineLevel="1"/>
    <col min="56" max="56" width="2.85546875" style="1" hidden="1" customWidth="1" outlineLevel="1"/>
    <col min="57" max="57" width="4" style="1" hidden="1" customWidth="1" outlineLevel="1"/>
    <col min="58" max="58" width="2.42578125" style="1" hidden="1" customWidth="1" outlineLevel="1"/>
    <col min="59" max="59" width="12.42578125" style="1" collapsed="1"/>
    <col min="60" max="60" width="13.5703125" style="1" bestFit="1" customWidth="1"/>
    <col min="61" max="16384" width="12.42578125" style="1"/>
  </cols>
  <sheetData>
    <row r="1" spans="2:25" x14ac:dyDescent="0.3">
      <c r="D1" s="1"/>
      <c r="E1" s="1"/>
      <c r="F1" s="1"/>
      <c r="G1" s="1"/>
      <c r="H1" s="1"/>
      <c r="I1" s="1"/>
    </row>
    <row r="2" spans="2:25" x14ac:dyDescent="0.3">
      <c r="B2" s="50" t="s">
        <v>72</v>
      </c>
      <c r="C2" s="80">
        <f>'Campaign Total'!C2</f>
        <v>0</v>
      </c>
      <c r="D2" s="1"/>
      <c r="E2" s="1"/>
      <c r="F2" s="1"/>
      <c r="G2" s="1"/>
      <c r="H2" s="1"/>
      <c r="I2" s="1"/>
    </row>
    <row r="3" spans="2:25" x14ac:dyDescent="0.3">
      <c r="B3" s="50" t="s">
        <v>73</v>
      </c>
      <c r="C3" s="80">
        <f>'Campaign Total'!C3</f>
        <v>0</v>
      </c>
      <c r="D3" s="1"/>
      <c r="E3" s="1"/>
      <c r="F3" s="1"/>
      <c r="G3" s="1"/>
      <c r="H3" s="1"/>
      <c r="I3" s="1"/>
    </row>
    <row r="4" spans="2:25" x14ac:dyDescent="0.3">
      <c r="B4" s="50" t="s">
        <v>74</v>
      </c>
      <c r="C4" s="80">
        <f>'Campaign Total'!C4</f>
        <v>0</v>
      </c>
      <c r="D4" s="1"/>
      <c r="E4" s="1"/>
      <c r="F4" s="1"/>
      <c r="G4" s="1"/>
      <c r="H4" s="1"/>
      <c r="I4" s="1"/>
    </row>
    <row r="5" spans="2:25" x14ac:dyDescent="0.3">
      <c r="B5" s="50" t="s">
        <v>75</v>
      </c>
      <c r="C5" s="80">
        <f>'Campaign Total'!C5</f>
        <v>0</v>
      </c>
      <c r="D5" s="1"/>
      <c r="E5" s="1"/>
      <c r="F5" s="1"/>
      <c r="G5" s="1"/>
      <c r="H5" s="1"/>
      <c r="I5" s="1"/>
      <c r="Y5" s="1" t="s">
        <v>255</v>
      </c>
    </row>
    <row r="6" spans="2:25" hidden="1" x14ac:dyDescent="0.3">
      <c r="B6" s="4"/>
      <c r="C6" s="4"/>
      <c r="D6" s="6" t="s">
        <v>6</v>
      </c>
      <c r="F6" s="1"/>
      <c r="G6" s="1"/>
      <c r="H6" s="1"/>
      <c r="I6" s="1"/>
    </row>
    <row r="7" spans="2:25" ht="18" hidden="1" thickBot="1" x14ac:dyDescent="0.35">
      <c r="B7" s="27" t="s">
        <v>29</v>
      </c>
      <c r="C7" s="27"/>
      <c r="D7" s="23">
        <v>1</v>
      </c>
      <c r="F7" s="1"/>
      <c r="G7" s="1"/>
      <c r="H7" s="1"/>
      <c r="I7" s="1"/>
    </row>
    <row r="8" spans="2:25" ht="18" hidden="1" thickBot="1" x14ac:dyDescent="0.35">
      <c r="B8" s="28" t="s">
        <v>30</v>
      </c>
      <c r="C8" s="28"/>
      <c r="D8" s="24">
        <v>2</v>
      </c>
      <c r="E8" s="1"/>
      <c r="F8" s="1"/>
      <c r="G8" s="1"/>
      <c r="H8" s="1"/>
    </row>
    <row r="9" spans="2:25" ht="18" hidden="1" thickBot="1" x14ac:dyDescent="0.35">
      <c r="B9" s="29" t="s">
        <v>31</v>
      </c>
      <c r="C9" s="29"/>
      <c r="D9" s="25">
        <v>1.4</v>
      </c>
      <c r="E9" s="1"/>
      <c r="F9" s="1"/>
      <c r="G9" s="1"/>
      <c r="H9" s="1"/>
    </row>
    <row r="10" spans="2:25" ht="35.25" hidden="1" thickBot="1" x14ac:dyDescent="0.35">
      <c r="B10" s="30" t="s">
        <v>32</v>
      </c>
      <c r="C10" s="30"/>
      <c r="D10" s="26">
        <v>1.3</v>
      </c>
      <c r="E10" s="1"/>
      <c r="F10" s="1"/>
      <c r="G10" s="1"/>
      <c r="H10" s="1"/>
    </row>
    <row r="11" spans="2:25" x14ac:dyDescent="0.3">
      <c r="B11" s="1"/>
      <c r="D11" s="1"/>
      <c r="E11" s="1"/>
      <c r="F11" s="1"/>
      <c r="G11" s="1"/>
      <c r="H11" s="1"/>
    </row>
    <row r="12" spans="2:25" x14ac:dyDescent="0.3">
      <c r="B12" s="1"/>
      <c r="D12" s="1"/>
      <c r="E12" s="1"/>
      <c r="F12" s="1"/>
      <c r="G12" s="1"/>
      <c r="H12" s="1"/>
    </row>
    <row r="13" spans="2:25" x14ac:dyDescent="0.3">
      <c r="B13" s="47" t="s">
        <v>53</v>
      </c>
      <c r="C13" s="6" t="s">
        <v>61</v>
      </c>
      <c r="D13" s="6" t="s">
        <v>66</v>
      </c>
      <c r="E13" s="6" t="s">
        <v>142</v>
      </c>
      <c r="F13" s="6" t="s">
        <v>49</v>
      </c>
      <c r="G13" s="6" t="s">
        <v>67</v>
      </c>
      <c r="H13" s="6" t="s">
        <v>33</v>
      </c>
    </row>
    <row r="14" spans="2:25" ht="20.100000000000001" customHeight="1" x14ac:dyDescent="0.3">
      <c r="B14" s="31" t="s">
        <v>57</v>
      </c>
      <c r="C14" s="16" t="str">
        <f>'Campaign Total'!C14</f>
        <v>A</v>
      </c>
      <c r="D14" s="79">
        <f xml:space="preserve"> 'Campaign Total'!D14</f>
        <v>25</v>
      </c>
      <c r="E14" s="80">
        <f>'Campaign Total'!E14</f>
        <v>0</v>
      </c>
      <c r="F14" s="37">
        <f>VLOOKUP(D14,List!$B$3:$C$15,2,0)</f>
        <v>0.83333333333333337</v>
      </c>
      <c r="G14" s="44">
        <f>IF(ISNUMBER(AW73),AW73,"0")</f>
        <v>0</v>
      </c>
      <c r="H14" s="16">
        <f>AS73</f>
        <v>0</v>
      </c>
    </row>
    <row r="15" spans="2:25" ht="20.100000000000001" customHeight="1" x14ac:dyDescent="0.3">
      <c r="B15" s="31" t="s">
        <v>57</v>
      </c>
      <c r="C15" s="16" t="str">
        <f>'Campaign Total'!C15</f>
        <v/>
      </c>
      <c r="D15" s="79">
        <f>'Campaign Total'!D15</f>
        <v>0</v>
      </c>
      <c r="E15" s="80">
        <f>'Campaign Total'!E15</f>
        <v>0</v>
      </c>
      <c r="F15" s="37" t="e">
        <f>VLOOKUP(D15,List!$B$3:$C$15,2,0)</f>
        <v>#N/A</v>
      </c>
      <c r="G15" s="44">
        <f>IF(ISNUMBER(AX73),AX73,"0")</f>
        <v>0</v>
      </c>
      <c r="H15" s="16">
        <f>AT73</f>
        <v>0</v>
      </c>
    </row>
    <row r="16" spans="2:25" ht="20.100000000000001" customHeight="1" x14ac:dyDescent="0.3">
      <c r="B16" s="31" t="s">
        <v>57</v>
      </c>
      <c r="C16" s="16" t="str">
        <f>'Campaign Total'!C16</f>
        <v/>
      </c>
      <c r="D16" s="79">
        <f>'Campaign Total'!D16</f>
        <v>0</v>
      </c>
      <c r="E16" s="80">
        <f>'Campaign Total'!E16</f>
        <v>0</v>
      </c>
      <c r="F16" s="37" t="e">
        <f>VLOOKUP(D16,List!$B$3:$C$15,2,0)</f>
        <v>#N/A</v>
      </c>
      <c r="G16" s="44">
        <f>IF(ISNUMBER(AY73),AY73,"0")</f>
        <v>0</v>
      </c>
      <c r="H16" s="16">
        <f>AU73</f>
        <v>0</v>
      </c>
    </row>
    <row r="17" spans="1:60" ht="20.100000000000001" customHeight="1" x14ac:dyDescent="0.3">
      <c r="B17" s="31" t="s">
        <v>58</v>
      </c>
      <c r="C17" s="16" t="str">
        <f>'Campaign Total'!C17</f>
        <v/>
      </c>
      <c r="D17" s="80" t="str">
        <f>'Campaign Total'!D17</f>
        <v>Не</v>
      </c>
      <c r="E17" s="80">
        <f>'Campaign Total'!E17</f>
        <v>0</v>
      </c>
      <c r="F17" s="37">
        <f>VLOOKUP(D17,List!$H$2:$I$3,2,0)</f>
        <v>0</v>
      </c>
      <c r="G17" s="44">
        <f>IF(ISNUMBER(AZ73),AZ73,"0")</f>
        <v>0</v>
      </c>
      <c r="H17" s="142">
        <f>AV73</f>
        <v>0</v>
      </c>
    </row>
    <row r="18" spans="1:60" x14ac:dyDescent="0.3">
      <c r="B18" s="1"/>
      <c r="C18" s="4"/>
      <c r="G18" s="45">
        <f>SUM(G14:G17)</f>
        <v>0</v>
      </c>
      <c r="H18" s="39">
        <f>SUM(H14:H17)</f>
        <v>0</v>
      </c>
    </row>
    <row r="19" spans="1:60" x14ac:dyDescent="0.3">
      <c r="B19" s="1"/>
      <c r="C19" s="4"/>
      <c r="H19" s="5"/>
    </row>
    <row r="20" spans="1:60" x14ac:dyDescent="0.3">
      <c r="B20" s="1"/>
      <c r="C20" s="4"/>
      <c r="F20" s="16" t="s">
        <v>50</v>
      </c>
      <c r="G20" s="55">
        <f>'Campaign Total'!G20</f>
        <v>0</v>
      </c>
      <c r="H20" s="5"/>
    </row>
    <row r="21" spans="1:60" x14ac:dyDescent="0.3">
      <c r="B21" s="1"/>
      <c r="C21" s="4"/>
      <c r="F21" s="16" t="s">
        <v>68</v>
      </c>
      <c r="G21" s="46">
        <f>G18-G18*G20</f>
        <v>0</v>
      </c>
      <c r="H21" s="5"/>
    </row>
    <row r="23" spans="1:60" ht="18" thickBot="1" x14ac:dyDescent="0.35">
      <c r="B23" s="91"/>
      <c r="C23" s="92"/>
      <c r="D23" s="93"/>
      <c r="E23" s="93"/>
      <c r="F23" s="93"/>
      <c r="G23" s="93"/>
      <c r="H23" s="93"/>
      <c r="I23" s="94"/>
      <c r="L23" s="92"/>
      <c r="N23" s="203" t="s">
        <v>338</v>
      </c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</row>
    <row r="24" spans="1:60" ht="20.25" thickBot="1" x14ac:dyDescent="0.35">
      <c r="B24" s="208" t="s">
        <v>337</v>
      </c>
      <c r="C24" s="208"/>
      <c r="D24" s="208"/>
      <c r="E24" s="208"/>
      <c r="F24" s="208"/>
      <c r="G24" s="208"/>
      <c r="H24" s="208"/>
      <c r="I24" s="208"/>
      <c r="L24" s="92"/>
      <c r="N24" s="215">
        <v>40</v>
      </c>
      <c r="O24" s="215"/>
      <c r="P24" s="215"/>
      <c r="Q24" s="215"/>
      <c r="R24" s="215"/>
      <c r="S24" s="215"/>
      <c r="T24" s="215"/>
      <c r="U24" s="215">
        <v>41</v>
      </c>
      <c r="V24" s="215"/>
      <c r="W24" s="215"/>
      <c r="X24" s="215"/>
      <c r="Y24" s="215"/>
      <c r="Z24" s="215"/>
      <c r="AA24" s="215"/>
      <c r="AB24" s="215">
        <v>42</v>
      </c>
      <c r="AC24" s="215"/>
      <c r="AD24" s="215"/>
      <c r="AE24" s="215"/>
      <c r="AF24" s="215"/>
      <c r="AG24" s="215"/>
      <c r="AH24" s="215"/>
      <c r="AI24" s="215">
        <v>43</v>
      </c>
      <c r="AJ24" s="215"/>
      <c r="AK24" s="215"/>
      <c r="AL24" s="215"/>
      <c r="AM24" s="215"/>
      <c r="AN24" s="215"/>
      <c r="AO24" s="215"/>
      <c r="AP24" s="215">
        <v>44</v>
      </c>
      <c r="AQ24" s="215"/>
      <c r="AR24" s="230"/>
      <c r="AS24" s="161"/>
      <c r="AT24" s="161"/>
    </row>
    <row r="25" spans="1:60" s="3" customFormat="1" ht="37.5" customHeight="1" thickBot="1" x14ac:dyDescent="0.35">
      <c r="A25" s="33"/>
      <c r="B25" s="82" t="s">
        <v>69</v>
      </c>
      <c r="C25" s="82" t="s">
        <v>316</v>
      </c>
      <c r="D25" s="83" t="s">
        <v>0</v>
      </c>
      <c r="E25" s="83" t="s">
        <v>1</v>
      </c>
      <c r="F25" s="83" t="s">
        <v>2</v>
      </c>
      <c r="G25" s="83" t="s">
        <v>3</v>
      </c>
      <c r="H25" s="83" t="s">
        <v>4</v>
      </c>
      <c r="I25" s="83" t="s">
        <v>5</v>
      </c>
      <c r="J25" s="7"/>
      <c r="K25" s="2" t="s">
        <v>33</v>
      </c>
      <c r="L25" s="83" t="s">
        <v>34</v>
      </c>
      <c r="N25" s="106">
        <v>1</v>
      </c>
      <c r="O25" s="106">
        <v>2</v>
      </c>
      <c r="P25" s="106">
        <v>3</v>
      </c>
      <c r="Q25" s="106">
        <v>4</v>
      </c>
      <c r="R25" s="106">
        <v>5</v>
      </c>
      <c r="S25" s="73">
        <v>6</v>
      </c>
      <c r="T25" s="73">
        <v>7</v>
      </c>
      <c r="U25" s="106">
        <v>8</v>
      </c>
      <c r="V25" s="106">
        <v>9</v>
      </c>
      <c r="W25" s="106">
        <v>10</v>
      </c>
      <c r="X25" s="106">
        <v>11</v>
      </c>
      <c r="Y25" s="106">
        <v>12</v>
      </c>
      <c r="Z25" s="73">
        <v>13</v>
      </c>
      <c r="AA25" s="73">
        <v>14</v>
      </c>
      <c r="AB25" s="106">
        <v>15</v>
      </c>
      <c r="AC25" s="106">
        <v>16</v>
      </c>
      <c r="AD25" s="106">
        <v>17</v>
      </c>
      <c r="AE25" s="106">
        <v>18</v>
      </c>
      <c r="AF25" s="106">
        <v>19</v>
      </c>
      <c r="AG25" s="73">
        <v>20</v>
      </c>
      <c r="AH25" s="73">
        <v>21</v>
      </c>
      <c r="AI25" s="106">
        <v>22</v>
      </c>
      <c r="AJ25" s="106">
        <v>23</v>
      </c>
      <c r="AK25" s="106">
        <v>24</v>
      </c>
      <c r="AL25" s="106">
        <v>25</v>
      </c>
      <c r="AM25" s="106">
        <v>26</v>
      </c>
      <c r="AN25" s="73">
        <v>27</v>
      </c>
      <c r="AO25" s="73">
        <v>28</v>
      </c>
      <c r="AP25" s="106">
        <v>29</v>
      </c>
      <c r="AQ25" s="106">
        <v>30</v>
      </c>
      <c r="AR25" s="106">
        <v>31</v>
      </c>
      <c r="AS25" s="106">
        <v>31</v>
      </c>
      <c r="AT25" s="106">
        <v>31</v>
      </c>
      <c r="AU25" s="18" t="s">
        <v>55</v>
      </c>
      <c r="AV25" s="18" t="s">
        <v>56</v>
      </c>
      <c r="AW25" s="18" t="s">
        <v>62</v>
      </c>
      <c r="AX25" s="18" t="s">
        <v>63</v>
      </c>
      <c r="AY25" s="18" t="s">
        <v>64</v>
      </c>
      <c r="AZ25" s="18" t="s">
        <v>65</v>
      </c>
      <c r="BA25" s="18">
        <v>53</v>
      </c>
      <c r="BB25" s="18">
        <v>1</v>
      </c>
      <c r="BC25" s="18">
        <v>2</v>
      </c>
      <c r="BD25" s="18">
        <v>3</v>
      </c>
      <c r="BE25" s="18">
        <v>4</v>
      </c>
      <c r="BF25" s="18"/>
      <c r="BG25" s="18"/>
    </row>
    <row r="26" spans="1:60" ht="20.100000000000001" customHeight="1" thickTop="1" thickBot="1" x14ac:dyDescent="0.35">
      <c r="A26" s="76"/>
      <c r="B26" s="87" t="s">
        <v>70</v>
      </c>
      <c r="C26" s="87">
        <v>0.29166666666666669</v>
      </c>
      <c r="D26" s="209" t="s">
        <v>222</v>
      </c>
      <c r="E26" s="210"/>
      <c r="F26" s="210"/>
      <c r="G26" s="210"/>
      <c r="H26" s="211"/>
      <c r="I26" s="95"/>
      <c r="J26" s="71"/>
      <c r="K26" s="13">
        <f>SUM(AS26:AV26)</f>
        <v>0</v>
      </c>
      <c r="L26" s="98">
        <f t="shared" ref="L26:L50" si="0">SUM(AW26:AZ26)</f>
        <v>0</v>
      </c>
      <c r="N26" s="148"/>
      <c r="O26" s="148"/>
      <c r="P26" s="148"/>
      <c r="Q26" s="148"/>
      <c r="R26" s="148"/>
      <c r="S26" s="152"/>
      <c r="T26" s="152"/>
      <c r="U26" s="148"/>
      <c r="V26" s="148"/>
      <c r="W26" s="148"/>
      <c r="X26" s="148"/>
      <c r="Y26" s="148"/>
      <c r="Z26" s="152"/>
      <c r="AA26" s="152"/>
      <c r="AB26" s="148"/>
      <c r="AC26" s="148"/>
      <c r="AD26" s="148"/>
      <c r="AE26" s="148"/>
      <c r="AF26" s="148"/>
      <c r="AG26" s="152"/>
      <c r="AH26" s="152"/>
      <c r="AI26" s="148"/>
      <c r="AJ26" s="148"/>
      <c r="AK26" s="148"/>
      <c r="AL26" s="148"/>
      <c r="AM26" s="148"/>
      <c r="AN26" s="152"/>
      <c r="AO26" s="152"/>
      <c r="AP26" s="148"/>
      <c r="AQ26" s="148"/>
      <c r="AR26" s="148"/>
      <c r="AS26" s="93">
        <f>COUNTIF(N26:AR26,"a")</f>
        <v>0</v>
      </c>
      <c r="AT26" s="93">
        <f>COUNTIF(N26:AR26,"b")</f>
        <v>0</v>
      </c>
      <c r="AU26" s="4">
        <f>COUNTIF(N26:AR26,"c")</f>
        <v>0</v>
      </c>
      <c r="AV26" s="4">
        <f>COUNTIF(N26:AR26,"d")</f>
        <v>0</v>
      </c>
      <c r="AW26" s="4" t="str">
        <f>IF(AS26&gt;0,($I26*AS26*$F$14),"0")</f>
        <v>0</v>
      </c>
      <c r="AX26" s="4" t="str">
        <f>IF(AT26&gt;0,($I26*AT26*$F$15),"0")</f>
        <v>0</v>
      </c>
      <c r="AY26" s="4" t="str">
        <f>IF(AU26&gt;0,($I26*AU26*$F$16),"0")</f>
        <v>0</v>
      </c>
      <c r="AZ26" s="4" t="str">
        <f>IF(AV26&gt;0,($I26*AV26*$F$17),"0")</f>
        <v>0</v>
      </c>
      <c r="BH26" s="70"/>
    </row>
    <row r="27" spans="1:60" ht="20.100000000000001" customHeight="1" thickBot="1" x14ac:dyDescent="0.35">
      <c r="A27" s="75"/>
      <c r="B27" s="88" t="s">
        <v>71</v>
      </c>
      <c r="C27" s="88"/>
      <c r="D27" s="136" t="s">
        <v>257</v>
      </c>
      <c r="E27" s="136" t="s">
        <v>258</v>
      </c>
      <c r="F27" s="136" t="s">
        <v>259</v>
      </c>
      <c r="G27" s="136" t="s">
        <v>260</v>
      </c>
      <c r="H27" s="137" t="s">
        <v>261</v>
      </c>
      <c r="I27" s="96">
        <v>84.347999999999999</v>
      </c>
      <c r="J27" s="71"/>
      <c r="K27" s="13">
        <f>SUM(AS27:AV27)</f>
        <v>0</v>
      </c>
      <c r="L27" s="98">
        <f>SUM(AW27:AZ27)</f>
        <v>0</v>
      </c>
      <c r="N27" s="164"/>
      <c r="O27" s="164"/>
      <c r="P27" s="164"/>
      <c r="Q27" s="164"/>
      <c r="R27" s="164"/>
      <c r="S27" s="152"/>
      <c r="T27" s="152"/>
      <c r="U27" s="164"/>
      <c r="V27" s="164"/>
      <c r="W27" s="164"/>
      <c r="X27" s="164"/>
      <c r="Y27" s="164"/>
      <c r="Z27" s="152"/>
      <c r="AA27" s="152"/>
      <c r="AB27" s="164"/>
      <c r="AC27" s="164"/>
      <c r="AD27" s="164"/>
      <c r="AE27" s="164"/>
      <c r="AF27" s="164"/>
      <c r="AG27" s="152"/>
      <c r="AH27" s="152"/>
      <c r="AI27" s="164"/>
      <c r="AJ27" s="164"/>
      <c r="AK27" s="164"/>
      <c r="AL27" s="164"/>
      <c r="AM27" s="164"/>
      <c r="AN27" s="152"/>
      <c r="AO27" s="152"/>
      <c r="AP27" s="164"/>
      <c r="AQ27" s="164"/>
      <c r="AR27" s="164"/>
      <c r="AS27" s="93">
        <f t="shared" ref="AS27:AS72" si="1">COUNTIF(N27:AR27,"a")</f>
        <v>0</v>
      </c>
      <c r="AT27" s="93">
        <f t="shared" ref="AT27:AT72" si="2">COUNTIF(N27:AR27,"b")</f>
        <v>0</v>
      </c>
      <c r="AU27" s="4">
        <f t="shared" ref="AU27:AU72" si="3">COUNTIF(N27:AR27,"c")</f>
        <v>0</v>
      </c>
      <c r="AV27" s="4">
        <f t="shared" ref="AV27:AV72" si="4">COUNTIF(N27:AR27,"d")</f>
        <v>0</v>
      </c>
      <c r="AW27" s="4" t="str">
        <f t="shared" ref="AW27:AW72" si="5">IF(AS27&gt;0,($I27*AS27*$F$14),"0")</f>
        <v>0</v>
      </c>
      <c r="AX27" s="4" t="str">
        <f t="shared" ref="AX27:AX72" si="6">IF(AT27&gt;0,($I27*AT27*$F$15),"0")</f>
        <v>0</v>
      </c>
      <c r="AY27" s="4" t="str">
        <f t="shared" ref="AY27:AY72" si="7">IF(AU27&gt;0,($I27*AU27*$F$16),"0")</f>
        <v>0</v>
      </c>
      <c r="AZ27" s="4" t="str">
        <f t="shared" ref="AZ27:AZ72" si="8">IF(AV27&gt;0,($I27*AV27*$F$17),"0")</f>
        <v>0</v>
      </c>
      <c r="BH27" s="70"/>
    </row>
    <row r="28" spans="1:60" ht="20.100000000000001" customHeight="1" thickBot="1" x14ac:dyDescent="0.35">
      <c r="A28" s="75"/>
      <c r="B28" s="88" t="s">
        <v>71</v>
      </c>
      <c r="C28" s="88"/>
      <c r="D28" s="136" t="s">
        <v>94</v>
      </c>
      <c r="E28" s="136" t="s">
        <v>95</v>
      </c>
      <c r="F28" s="136" t="s">
        <v>96</v>
      </c>
      <c r="G28" s="136" t="s">
        <v>97</v>
      </c>
      <c r="H28" s="137" t="s">
        <v>98</v>
      </c>
      <c r="I28" s="96">
        <v>91.278000000000006</v>
      </c>
      <c r="J28" s="71"/>
      <c r="K28" s="13">
        <f>SUM(AS28:AV28)</f>
        <v>0</v>
      </c>
      <c r="L28" s="98">
        <f>SUM(AW28:AZ28)</f>
        <v>0</v>
      </c>
      <c r="N28" s="164"/>
      <c r="O28" s="164"/>
      <c r="P28" s="164"/>
      <c r="Q28" s="164"/>
      <c r="R28" s="164"/>
      <c r="S28" s="152"/>
      <c r="T28" s="152"/>
      <c r="U28" s="164"/>
      <c r="V28" s="164"/>
      <c r="W28" s="164"/>
      <c r="X28" s="164"/>
      <c r="Y28" s="164"/>
      <c r="Z28" s="152"/>
      <c r="AA28" s="152"/>
      <c r="AB28" s="164"/>
      <c r="AC28" s="164"/>
      <c r="AD28" s="164"/>
      <c r="AE28" s="164"/>
      <c r="AF28" s="164"/>
      <c r="AG28" s="152"/>
      <c r="AH28" s="152"/>
      <c r="AI28" s="164"/>
      <c r="AJ28" s="164"/>
      <c r="AK28" s="164"/>
      <c r="AL28" s="164"/>
      <c r="AM28" s="164"/>
      <c r="AN28" s="152"/>
      <c r="AO28" s="152"/>
      <c r="AP28" s="164"/>
      <c r="AQ28" s="164"/>
      <c r="AR28" s="164"/>
      <c r="AS28" s="93">
        <f t="shared" si="1"/>
        <v>0</v>
      </c>
      <c r="AT28" s="93">
        <f t="shared" si="2"/>
        <v>0</v>
      </c>
      <c r="AU28" s="4">
        <f t="shared" si="3"/>
        <v>0</v>
      </c>
      <c r="AV28" s="4">
        <f t="shared" si="4"/>
        <v>0</v>
      </c>
      <c r="AW28" s="4" t="str">
        <f t="shared" si="5"/>
        <v>0</v>
      </c>
      <c r="AX28" s="4" t="str">
        <f t="shared" si="6"/>
        <v>0</v>
      </c>
      <c r="AY28" s="4" t="str">
        <f t="shared" si="7"/>
        <v>0</v>
      </c>
      <c r="AZ28" s="4" t="str">
        <f t="shared" si="8"/>
        <v>0</v>
      </c>
      <c r="BH28" s="70"/>
    </row>
    <row r="29" spans="1:60" ht="20.100000000000001" customHeight="1" thickBot="1" x14ac:dyDescent="0.35">
      <c r="A29" s="75"/>
      <c r="B29" s="88" t="s">
        <v>71</v>
      </c>
      <c r="C29" s="88"/>
      <c r="D29" s="136" t="s">
        <v>262</v>
      </c>
      <c r="E29" s="136" t="s">
        <v>263</v>
      </c>
      <c r="F29" s="136" t="s">
        <v>264</v>
      </c>
      <c r="G29" s="136" t="s">
        <v>265</v>
      </c>
      <c r="H29" s="137" t="s">
        <v>266</v>
      </c>
      <c r="I29" s="96">
        <v>99.306899999999985</v>
      </c>
      <c r="J29" s="71"/>
      <c r="K29" s="13">
        <f>SUM(AS29:AV29)</f>
        <v>0</v>
      </c>
      <c r="L29" s="98">
        <f>SUM(AW29:AZ29)</f>
        <v>0</v>
      </c>
      <c r="N29" s="164"/>
      <c r="O29" s="164"/>
      <c r="P29" s="164"/>
      <c r="Q29" s="164"/>
      <c r="R29" s="164"/>
      <c r="S29" s="152"/>
      <c r="T29" s="152"/>
      <c r="U29" s="164"/>
      <c r="V29" s="164"/>
      <c r="W29" s="164"/>
      <c r="X29" s="164"/>
      <c r="Y29" s="164"/>
      <c r="Z29" s="152"/>
      <c r="AA29" s="152"/>
      <c r="AB29" s="164"/>
      <c r="AC29" s="164"/>
      <c r="AD29" s="164"/>
      <c r="AE29" s="164"/>
      <c r="AF29" s="164"/>
      <c r="AG29" s="152"/>
      <c r="AH29" s="152"/>
      <c r="AI29" s="164"/>
      <c r="AJ29" s="164"/>
      <c r="AK29" s="164"/>
      <c r="AL29" s="164"/>
      <c r="AM29" s="164"/>
      <c r="AN29" s="152"/>
      <c r="AO29" s="152"/>
      <c r="AP29" s="164"/>
      <c r="AQ29" s="164"/>
      <c r="AR29" s="164"/>
      <c r="AS29" s="93">
        <f t="shared" si="1"/>
        <v>0</v>
      </c>
      <c r="AT29" s="93">
        <f t="shared" si="2"/>
        <v>0</v>
      </c>
      <c r="AU29" s="4">
        <f t="shared" si="3"/>
        <v>0</v>
      </c>
      <c r="AV29" s="4">
        <f t="shared" si="4"/>
        <v>0</v>
      </c>
      <c r="AW29" s="4" t="str">
        <f t="shared" si="5"/>
        <v>0</v>
      </c>
      <c r="AX29" s="4" t="str">
        <f t="shared" si="6"/>
        <v>0</v>
      </c>
      <c r="AY29" s="4" t="str">
        <f t="shared" si="7"/>
        <v>0</v>
      </c>
      <c r="AZ29" s="4" t="str">
        <f t="shared" si="8"/>
        <v>0</v>
      </c>
      <c r="BH29" s="70"/>
    </row>
    <row r="30" spans="1:60" ht="20.100000000000001" customHeight="1" thickBot="1" x14ac:dyDescent="0.35">
      <c r="A30" s="75"/>
      <c r="B30" s="88" t="s">
        <v>71</v>
      </c>
      <c r="C30" s="88"/>
      <c r="D30" s="136" t="s">
        <v>188</v>
      </c>
      <c r="E30" s="136" t="s">
        <v>189</v>
      </c>
      <c r="F30" s="136" t="s">
        <v>190</v>
      </c>
      <c r="G30" s="136" t="s">
        <v>191</v>
      </c>
      <c r="H30" s="137" t="s">
        <v>192</v>
      </c>
      <c r="I30" s="96">
        <v>134.23410000000001</v>
      </c>
      <c r="J30" s="71"/>
      <c r="K30" s="13">
        <f t="shared" ref="K30:K35" si="9">SUM(AS30:AV30)</f>
        <v>0</v>
      </c>
      <c r="L30" s="98">
        <f>SUM(AW30:AZ30)</f>
        <v>0</v>
      </c>
      <c r="N30" s="164"/>
      <c r="O30" s="164"/>
      <c r="P30" s="164"/>
      <c r="Q30" s="164"/>
      <c r="R30" s="164"/>
      <c r="S30" s="152"/>
      <c r="T30" s="152"/>
      <c r="U30" s="164"/>
      <c r="V30" s="164"/>
      <c r="W30" s="164"/>
      <c r="X30" s="164"/>
      <c r="Y30" s="164"/>
      <c r="Z30" s="152"/>
      <c r="AA30" s="152"/>
      <c r="AB30" s="164"/>
      <c r="AC30" s="164"/>
      <c r="AD30" s="164"/>
      <c r="AE30" s="164"/>
      <c r="AF30" s="164"/>
      <c r="AG30" s="152"/>
      <c r="AH30" s="152"/>
      <c r="AI30" s="164"/>
      <c r="AJ30" s="164"/>
      <c r="AK30" s="164"/>
      <c r="AL30" s="164"/>
      <c r="AM30" s="164"/>
      <c r="AN30" s="152"/>
      <c r="AO30" s="152"/>
      <c r="AP30" s="164"/>
      <c r="AQ30" s="164"/>
      <c r="AR30" s="164"/>
      <c r="AS30" s="93">
        <f t="shared" si="1"/>
        <v>0</v>
      </c>
      <c r="AT30" s="93">
        <f t="shared" si="2"/>
        <v>0</v>
      </c>
      <c r="AU30" s="4">
        <f t="shared" si="3"/>
        <v>0</v>
      </c>
      <c r="AV30" s="4">
        <f t="shared" si="4"/>
        <v>0</v>
      </c>
      <c r="AW30" s="4" t="str">
        <f t="shared" si="5"/>
        <v>0</v>
      </c>
      <c r="AX30" s="4" t="str">
        <f t="shared" si="6"/>
        <v>0</v>
      </c>
      <c r="AY30" s="4" t="str">
        <f t="shared" si="7"/>
        <v>0</v>
      </c>
      <c r="AZ30" s="4" t="str">
        <f t="shared" si="8"/>
        <v>0</v>
      </c>
      <c r="BH30" s="70"/>
    </row>
    <row r="31" spans="1:60" ht="20.100000000000001" customHeight="1" thickBot="1" x14ac:dyDescent="0.35">
      <c r="A31" s="75"/>
      <c r="B31" s="88" t="s">
        <v>71</v>
      </c>
      <c r="C31" s="88"/>
      <c r="D31" s="136" t="s">
        <v>89</v>
      </c>
      <c r="E31" s="136" t="s">
        <v>90</v>
      </c>
      <c r="F31" s="136" t="s">
        <v>91</v>
      </c>
      <c r="G31" s="136" t="s">
        <v>92</v>
      </c>
      <c r="H31" s="137" t="s">
        <v>93</v>
      </c>
      <c r="I31" s="96">
        <v>92.693700000000007</v>
      </c>
      <c r="J31" s="71"/>
      <c r="K31" s="13">
        <f t="shared" ref="K31" si="10">SUM(AS31:AV31)</f>
        <v>0</v>
      </c>
      <c r="L31" s="98">
        <f t="shared" ref="L31" si="11">SUM(AW31:AZ31)</f>
        <v>0</v>
      </c>
      <c r="N31" s="164"/>
      <c r="O31" s="164"/>
      <c r="P31" s="164"/>
      <c r="Q31" s="164"/>
      <c r="R31" s="164"/>
      <c r="S31" s="152"/>
      <c r="T31" s="152"/>
      <c r="U31" s="164"/>
      <c r="V31" s="164"/>
      <c r="W31" s="164"/>
      <c r="X31" s="164"/>
      <c r="Y31" s="164"/>
      <c r="Z31" s="152"/>
      <c r="AA31" s="152"/>
      <c r="AB31" s="164"/>
      <c r="AC31" s="164"/>
      <c r="AD31" s="164"/>
      <c r="AE31" s="164"/>
      <c r="AF31" s="164"/>
      <c r="AG31" s="152"/>
      <c r="AH31" s="152"/>
      <c r="AI31" s="164"/>
      <c r="AJ31" s="164"/>
      <c r="AK31" s="164"/>
      <c r="AL31" s="164"/>
      <c r="AM31" s="164"/>
      <c r="AN31" s="152"/>
      <c r="AO31" s="152"/>
      <c r="AP31" s="164"/>
      <c r="AQ31" s="164"/>
      <c r="AR31" s="164"/>
      <c r="AS31" s="93">
        <f t="shared" si="1"/>
        <v>0</v>
      </c>
      <c r="AT31" s="93">
        <f t="shared" si="2"/>
        <v>0</v>
      </c>
      <c r="AU31" s="4">
        <f t="shared" si="3"/>
        <v>0</v>
      </c>
      <c r="AV31" s="4">
        <f t="shared" si="4"/>
        <v>0</v>
      </c>
      <c r="AW31" s="4" t="str">
        <f t="shared" si="5"/>
        <v>0</v>
      </c>
      <c r="AX31" s="4" t="str">
        <f t="shared" si="6"/>
        <v>0</v>
      </c>
      <c r="AY31" s="4" t="str">
        <f t="shared" si="7"/>
        <v>0</v>
      </c>
      <c r="AZ31" s="4" t="str">
        <f t="shared" si="8"/>
        <v>0</v>
      </c>
      <c r="BH31" s="70"/>
    </row>
    <row r="32" spans="1:60" ht="20.100000000000001" customHeight="1" thickBot="1" x14ac:dyDescent="0.35">
      <c r="A32" s="76"/>
      <c r="B32" s="87" t="s">
        <v>70</v>
      </c>
      <c r="C32" s="87">
        <v>0.39583333333333331</v>
      </c>
      <c r="D32" s="212" t="s">
        <v>283</v>
      </c>
      <c r="E32" s="213"/>
      <c r="F32" s="213"/>
      <c r="G32" s="213"/>
      <c r="H32" s="214"/>
      <c r="I32" s="105"/>
      <c r="K32" s="13">
        <f t="shared" si="9"/>
        <v>0</v>
      </c>
      <c r="L32" s="98">
        <f>SUM(AW32:AZ32)</f>
        <v>0</v>
      </c>
      <c r="N32" s="148"/>
      <c r="O32" s="148"/>
      <c r="P32" s="148"/>
      <c r="Q32" s="148"/>
      <c r="R32" s="148"/>
      <c r="S32" s="152"/>
      <c r="T32" s="152"/>
      <c r="U32" s="148"/>
      <c r="V32" s="148"/>
      <c r="W32" s="148"/>
      <c r="X32" s="148"/>
      <c r="Y32" s="148"/>
      <c r="Z32" s="152"/>
      <c r="AA32" s="152"/>
      <c r="AB32" s="148"/>
      <c r="AC32" s="148"/>
      <c r="AD32" s="148"/>
      <c r="AE32" s="148"/>
      <c r="AF32" s="148"/>
      <c r="AG32" s="152"/>
      <c r="AH32" s="152"/>
      <c r="AI32" s="148"/>
      <c r="AJ32" s="148"/>
      <c r="AK32" s="148"/>
      <c r="AL32" s="148"/>
      <c r="AM32" s="148"/>
      <c r="AN32" s="152"/>
      <c r="AO32" s="152"/>
      <c r="AP32" s="148"/>
      <c r="AQ32" s="148"/>
      <c r="AR32" s="148"/>
      <c r="AS32" s="93">
        <f t="shared" si="1"/>
        <v>0</v>
      </c>
      <c r="AT32" s="93">
        <f t="shared" si="2"/>
        <v>0</v>
      </c>
      <c r="AU32" s="4">
        <f t="shared" si="3"/>
        <v>0</v>
      </c>
      <c r="AV32" s="4">
        <f t="shared" si="4"/>
        <v>0</v>
      </c>
      <c r="AW32" s="4" t="str">
        <f t="shared" si="5"/>
        <v>0</v>
      </c>
      <c r="AX32" s="4" t="str">
        <f t="shared" si="6"/>
        <v>0</v>
      </c>
      <c r="AY32" s="4" t="str">
        <f t="shared" si="7"/>
        <v>0</v>
      </c>
      <c r="AZ32" s="4" t="str">
        <f t="shared" si="8"/>
        <v>0</v>
      </c>
      <c r="BH32" s="70"/>
    </row>
    <row r="33" spans="1:60" ht="20.100000000000001" customHeight="1" thickBot="1" x14ac:dyDescent="0.35">
      <c r="A33" s="75"/>
      <c r="B33" s="88" t="s">
        <v>71</v>
      </c>
      <c r="C33" s="88"/>
      <c r="D33" s="136" t="s">
        <v>267</v>
      </c>
      <c r="E33" s="136" t="s">
        <v>268</v>
      </c>
      <c r="F33" s="136" t="s">
        <v>269</v>
      </c>
      <c r="G33" s="136" t="s">
        <v>270</v>
      </c>
      <c r="H33" s="137" t="s">
        <v>271</v>
      </c>
      <c r="I33" s="96">
        <v>101</v>
      </c>
      <c r="J33" s="4"/>
      <c r="K33" s="13">
        <f t="shared" si="9"/>
        <v>0</v>
      </c>
      <c r="L33" s="98">
        <f t="shared" ref="L33:L34" si="12">SUM(AW33:AZ33)</f>
        <v>0</v>
      </c>
      <c r="N33" s="164"/>
      <c r="O33" s="164"/>
      <c r="P33" s="164"/>
      <c r="Q33" s="164"/>
      <c r="R33" s="164"/>
      <c r="S33" s="152"/>
      <c r="T33" s="152"/>
      <c r="U33" s="164"/>
      <c r="V33" s="164"/>
      <c r="W33" s="164"/>
      <c r="X33" s="164"/>
      <c r="Y33" s="164"/>
      <c r="Z33" s="152"/>
      <c r="AA33" s="152"/>
      <c r="AB33" s="164"/>
      <c r="AC33" s="164"/>
      <c r="AD33" s="164"/>
      <c r="AE33" s="164"/>
      <c r="AF33" s="164"/>
      <c r="AG33" s="152"/>
      <c r="AH33" s="152"/>
      <c r="AI33" s="164"/>
      <c r="AJ33" s="164"/>
      <c r="AK33" s="164"/>
      <c r="AL33" s="164"/>
      <c r="AM33" s="164"/>
      <c r="AN33" s="152"/>
      <c r="AO33" s="152"/>
      <c r="AP33" s="164"/>
      <c r="AQ33" s="164"/>
      <c r="AR33" s="164"/>
      <c r="AS33" s="93">
        <f t="shared" si="1"/>
        <v>0</v>
      </c>
      <c r="AT33" s="93">
        <f t="shared" si="2"/>
        <v>0</v>
      </c>
      <c r="AU33" s="4">
        <f t="shared" si="3"/>
        <v>0</v>
      </c>
      <c r="AV33" s="4">
        <f t="shared" si="4"/>
        <v>0</v>
      </c>
      <c r="AW33" s="4" t="str">
        <f t="shared" si="5"/>
        <v>0</v>
      </c>
      <c r="AX33" s="4" t="str">
        <f t="shared" si="6"/>
        <v>0</v>
      </c>
      <c r="AY33" s="4" t="str">
        <f t="shared" si="7"/>
        <v>0</v>
      </c>
      <c r="AZ33" s="4" t="str">
        <f t="shared" si="8"/>
        <v>0</v>
      </c>
      <c r="BH33" s="70"/>
    </row>
    <row r="34" spans="1:60" ht="20.100000000000001" customHeight="1" thickBot="1" x14ac:dyDescent="0.35">
      <c r="A34" s="75"/>
      <c r="B34" s="87" t="s">
        <v>70</v>
      </c>
      <c r="C34" s="87">
        <v>0.41666666666666669</v>
      </c>
      <c r="D34" s="212" t="s">
        <v>283</v>
      </c>
      <c r="E34" s="213"/>
      <c r="F34" s="213"/>
      <c r="G34" s="213"/>
      <c r="H34" s="214"/>
      <c r="I34" s="105"/>
      <c r="J34" s="4"/>
      <c r="K34" s="13">
        <f t="shared" si="9"/>
        <v>0</v>
      </c>
      <c r="L34" s="98">
        <f t="shared" si="12"/>
        <v>0</v>
      </c>
      <c r="N34" s="148"/>
      <c r="O34" s="148"/>
      <c r="P34" s="148"/>
      <c r="Q34" s="148"/>
      <c r="R34" s="148"/>
      <c r="S34" s="152"/>
      <c r="T34" s="152"/>
      <c r="U34" s="148"/>
      <c r="V34" s="148"/>
      <c r="W34" s="148"/>
      <c r="X34" s="148"/>
      <c r="Y34" s="148"/>
      <c r="Z34" s="152"/>
      <c r="AA34" s="152"/>
      <c r="AB34" s="148"/>
      <c r="AC34" s="148"/>
      <c r="AD34" s="148"/>
      <c r="AE34" s="148"/>
      <c r="AF34" s="148"/>
      <c r="AG34" s="152"/>
      <c r="AH34" s="152"/>
      <c r="AI34" s="148"/>
      <c r="AJ34" s="148"/>
      <c r="AK34" s="148"/>
      <c r="AL34" s="148"/>
      <c r="AM34" s="148"/>
      <c r="AN34" s="152"/>
      <c r="AO34" s="152"/>
      <c r="AP34" s="148"/>
      <c r="AQ34" s="148"/>
      <c r="AR34" s="148"/>
      <c r="AS34" s="93">
        <f t="shared" si="1"/>
        <v>0</v>
      </c>
      <c r="AT34" s="93">
        <f t="shared" si="2"/>
        <v>0</v>
      </c>
      <c r="AU34" s="4">
        <f t="shared" si="3"/>
        <v>0</v>
      </c>
      <c r="AV34" s="4">
        <f t="shared" si="4"/>
        <v>0</v>
      </c>
      <c r="AW34" s="4" t="str">
        <f t="shared" si="5"/>
        <v>0</v>
      </c>
      <c r="AX34" s="4" t="str">
        <f t="shared" si="6"/>
        <v>0</v>
      </c>
      <c r="AY34" s="4" t="str">
        <f t="shared" si="7"/>
        <v>0</v>
      </c>
      <c r="AZ34" s="4" t="str">
        <f t="shared" si="8"/>
        <v>0</v>
      </c>
      <c r="BH34" s="70"/>
    </row>
    <row r="35" spans="1:60" ht="20.100000000000001" customHeight="1" thickBot="1" x14ac:dyDescent="0.35">
      <c r="A35" s="75"/>
      <c r="B35" s="88" t="s">
        <v>71</v>
      </c>
      <c r="C35" s="88"/>
      <c r="D35" s="136" t="s">
        <v>193</v>
      </c>
      <c r="E35" s="136" t="s">
        <v>194</v>
      </c>
      <c r="F35" s="136" t="s">
        <v>195</v>
      </c>
      <c r="G35" s="136" t="s">
        <v>196</v>
      </c>
      <c r="H35" s="137" t="s">
        <v>197</v>
      </c>
      <c r="I35" s="96">
        <v>86.436899999999994</v>
      </c>
      <c r="K35" s="13">
        <f t="shared" si="9"/>
        <v>0</v>
      </c>
      <c r="L35" s="98">
        <f>SUM(AW35:AZ35)</f>
        <v>0</v>
      </c>
      <c r="N35" s="164"/>
      <c r="O35" s="164"/>
      <c r="P35" s="164"/>
      <c r="Q35" s="164"/>
      <c r="R35" s="164"/>
      <c r="S35" s="152"/>
      <c r="T35" s="152"/>
      <c r="U35" s="164"/>
      <c r="V35" s="164"/>
      <c r="W35" s="164"/>
      <c r="X35" s="164"/>
      <c r="Y35" s="164"/>
      <c r="Z35" s="152"/>
      <c r="AA35" s="152"/>
      <c r="AB35" s="164"/>
      <c r="AC35" s="164"/>
      <c r="AD35" s="164"/>
      <c r="AE35" s="164"/>
      <c r="AF35" s="164"/>
      <c r="AG35" s="152"/>
      <c r="AH35" s="152"/>
      <c r="AI35" s="164"/>
      <c r="AJ35" s="164"/>
      <c r="AK35" s="164"/>
      <c r="AL35" s="164"/>
      <c r="AM35" s="164"/>
      <c r="AN35" s="152"/>
      <c r="AO35" s="152"/>
      <c r="AP35" s="164"/>
      <c r="AQ35" s="164"/>
      <c r="AR35" s="164"/>
      <c r="AS35" s="93">
        <f t="shared" si="1"/>
        <v>0</v>
      </c>
      <c r="AT35" s="93">
        <f t="shared" si="2"/>
        <v>0</v>
      </c>
      <c r="AU35" s="4">
        <f t="shared" si="3"/>
        <v>0</v>
      </c>
      <c r="AV35" s="4">
        <f t="shared" si="4"/>
        <v>0</v>
      </c>
      <c r="AW35" s="4" t="str">
        <f t="shared" si="5"/>
        <v>0</v>
      </c>
      <c r="AX35" s="4" t="str">
        <f t="shared" si="6"/>
        <v>0</v>
      </c>
      <c r="AY35" s="4" t="str">
        <f t="shared" si="7"/>
        <v>0</v>
      </c>
      <c r="AZ35" s="4" t="str">
        <f t="shared" si="8"/>
        <v>0</v>
      </c>
      <c r="BH35" s="70"/>
    </row>
    <row r="36" spans="1:60" ht="20.100000000000001" customHeight="1" thickBot="1" x14ac:dyDescent="0.35">
      <c r="A36" s="75"/>
      <c r="B36" s="84" t="s">
        <v>70</v>
      </c>
      <c r="C36" s="84">
        <v>0.4375</v>
      </c>
      <c r="D36" s="205" t="s">
        <v>203</v>
      </c>
      <c r="E36" s="206"/>
      <c r="F36" s="206"/>
      <c r="G36" s="206"/>
      <c r="H36" s="206"/>
      <c r="I36" s="159"/>
      <c r="J36" s="71"/>
      <c r="K36" s="13">
        <f t="shared" ref="K36:K40" si="13">SUM(AS36:AV36)</f>
        <v>0</v>
      </c>
      <c r="L36" s="98">
        <f>SUM(AW36:AZ36)</f>
        <v>0</v>
      </c>
      <c r="N36" s="148"/>
      <c r="O36" s="148"/>
      <c r="P36" s="148"/>
      <c r="Q36" s="148"/>
      <c r="R36" s="148"/>
      <c r="S36" s="152"/>
      <c r="T36" s="152"/>
      <c r="U36" s="148"/>
      <c r="V36" s="148"/>
      <c r="W36" s="148"/>
      <c r="X36" s="148"/>
      <c r="Y36" s="148"/>
      <c r="Z36" s="152"/>
      <c r="AA36" s="152"/>
      <c r="AB36" s="148"/>
      <c r="AC36" s="148"/>
      <c r="AD36" s="148"/>
      <c r="AE36" s="148"/>
      <c r="AF36" s="148"/>
      <c r="AG36" s="152"/>
      <c r="AH36" s="152"/>
      <c r="AI36" s="148"/>
      <c r="AJ36" s="148"/>
      <c r="AK36" s="148"/>
      <c r="AL36" s="148"/>
      <c r="AM36" s="148"/>
      <c r="AN36" s="152"/>
      <c r="AO36" s="152"/>
      <c r="AP36" s="148"/>
      <c r="AQ36" s="148"/>
      <c r="AR36" s="148"/>
      <c r="AS36" s="93">
        <f t="shared" si="1"/>
        <v>0</v>
      </c>
      <c r="AT36" s="93">
        <f t="shared" si="2"/>
        <v>0</v>
      </c>
      <c r="AU36" s="4">
        <f t="shared" si="3"/>
        <v>0</v>
      </c>
      <c r="AV36" s="4">
        <f t="shared" si="4"/>
        <v>0</v>
      </c>
      <c r="AW36" s="4" t="str">
        <f t="shared" si="5"/>
        <v>0</v>
      </c>
      <c r="AX36" s="4" t="str">
        <f t="shared" si="6"/>
        <v>0</v>
      </c>
      <c r="AY36" s="4" t="str">
        <f t="shared" si="7"/>
        <v>0</v>
      </c>
      <c r="AZ36" s="4" t="str">
        <f t="shared" si="8"/>
        <v>0</v>
      </c>
      <c r="BH36" s="70"/>
    </row>
    <row r="37" spans="1:60" ht="20.100000000000001" customHeight="1" thickBot="1" x14ac:dyDescent="0.35">
      <c r="A37" s="75"/>
      <c r="B37" s="88" t="s">
        <v>71</v>
      </c>
      <c r="C37" s="88"/>
      <c r="D37" s="136" t="s">
        <v>202</v>
      </c>
      <c r="E37" s="136" t="s">
        <v>201</v>
      </c>
      <c r="F37" s="136" t="s">
        <v>200</v>
      </c>
      <c r="G37" s="136" t="s">
        <v>199</v>
      </c>
      <c r="H37" s="137" t="s">
        <v>198</v>
      </c>
      <c r="I37" s="96">
        <v>66.815100000000001</v>
      </c>
      <c r="J37" s="4"/>
      <c r="K37" s="13">
        <f t="shared" si="13"/>
        <v>0</v>
      </c>
      <c r="L37" s="98">
        <f t="shared" ref="L37:L40" si="14">SUM(AW37:AZ37)</f>
        <v>0</v>
      </c>
      <c r="N37" s="164"/>
      <c r="O37" s="164"/>
      <c r="P37" s="164"/>
      <c r="Q37" s="164"/>
      <c r="R37" s="164"/>
      <c r="S37" s="152"/>
      <c r="T37" s="152"/>
      <c r="U37" s="164"/>
      <c r="V37" s="164"/>
      <c r="W37" s="164"/>
      <c r="X37" s="164"/>
      <c r="Y37" s="164"/>
      <c r="Z37" s="152"/>
      <c r="AA37" s="152"/>
      <c r="AB37" s="164"/>
      <c r="AC37" s="164"/>
      <c r="AD37" s="164"/>
      <c r="AE37" s="164"/>
      <c r="AF37" s="164"/>
      <c r="AG37" s="152"/>
      <c r="AH37" s="152"/>
      <c r="AI37" s="164"/>
      <c r="AJ37" s="164"/>
      <c r="AK37" s="164"/>
      <c r="AL37" s="164"/>
      <c r="AM37" s="164"/>
      <c r="AN37" s="152"/>
      <c r="AO37" s="152"/>
      <c r="AP37" s="164"/>
      <c r="AQ37" s="164"/>
      <c r="AR37" s="164"/>
      <c r="AS37" s="93">
        <f t="shared" si="1"/>
        <v>0</v>
      </c>
      <c r="AT37" s="93">
        <f t="shared" si="2"/>
        <v>0</v>
      </c>
      <c r="AU37" s="4">
        <f t="shared" si="3"/>
        <v>0</v>
      </c>
      <c r="AV37" s="4">
        <f t="shared" si="4"/>
        <v>0</v>
      </c>
      <c r="AW37" s="4" t="str">
        <f t="shared" si="5"/>
        <v>0</v>
      </c>
      <c r="AX37" s="4" t="str">
        <f t="shared" si="6"/>
        <v>0</v>
      </c>
      <c r="AY37" s="4" t="str">
        <f t="shared" si="7"/>
        <v>0</v>
      </c>
      <c r="AZ37" s="4" t="str">
        <f t="shared" si="8"/>
        <v>0</v>
      </c>
      <c r="BH37" s="70"/>
    </row>
    <row r="38" spans="1:60" ht="20.100000000000001" customHeight="1" thickBot="1" x14ac:dyDescent="0.35">
      <c r="A38" s="75"/>
      <c r="B38" s="84" t="s">
        <v>70</v>
      </c>
      <c r="C38" s="84">
        <v>0.47916666666666669</v>
      </c>
      <c r="D38" s="220" t="s">
        <v>203</v>
      </c>
      <c r="E38" s="221"/>
      <c r="F38" s="221"/>
      <c r="G38" s="221"/>
      <c r="H38" s="221"/>
      <c r="I38" s="155"/>
      <c r="J38" s="4"/>
      <c r="K38" s="13">
        <f t="shared" si="13"/>
        <v>0</v>
      </c>
      <c r="L38" s="98">
        <f t="shared" si="14"/>
        <v>0</v>
      </c>
      <c r="N38" s="148"/>
      <c r="O38" s="148"/>
      <c r="P38" s="148"/>
      <c r="Q38" s="148"/>
      <c r="R38" s="148"/>
      <c r="S38" s="152"/>
      <c r="T38" s="152"/>
      <c r="U38" s="148"/>
      <c r="V38" s="148"/>
      <c r="W38" s="148"/>
      <c r="X38" s="148"/>
      <c r="Y38" s="148"/>
      <c r="Z38" s="152"/>
      <c r="AA38" s="152"/>
      <c r="AB38" s="148"/>
      <c r="AC38" s="148"/>
      <c r="AD38" s="148"/>
      <c r="AE38" s="148"/>
      <c r="AF38" s="148"/>
      <c r="AG38" s="152"/>
      <c r="AH38" s="152"/>
      <c r="AI38" s="148"/>
      <c r="AJ38" s="148"/>
      <c r="AK38" s="148"/>
      <c r="AL38" s="148"/>
      <c r="AM38" s="148"/>
      <c r="AN38" s="152"/>
      <c r="AO38" s="152"/>
      <c r="AP38" s="148"/>
      <c r="AQ38" s="148"/>
      <c r="AR38" s="148"/>
      <c r="AS38" s="93">
        <f t="shared" si="1"/>
        <v>0</v>
      </c>
      <c r="AT38" s="93">
        <f t="shared" si="2"/>
        <v>0</v>
      </c>
      <c r="AU38" s="4">
        <f t="shared" si="3"/>
        <v>0</v>
      </c>
      <c r="AV38" s="4">
        <f t="shared" si="4"/>
        <v>0</v>
      </c>
      <c r="AW38" s="4" t="str">
        <f t="shared" si="5"/>
        <v>0</v>
      </c>
      <c r="AX38" s="4" t="str">
        <f t="shared" si="6"/>
        <v>0</v>
      </c>
      <c r="AY38" s="4" t="str">
        <f t="shared" si="7"/>
        <v>0</v>
      </c>
      <c r="AZ38" s="4" t="str">
        <f t="shared" si="8"/>
        <v>0</v>
      </c>
      <c r="BH38" s="70"/>
    </row>
    <row r="39" spans="1:60" ht="20.100000000000001" customHeight="1" thickBot="1" x14ac:dyDescent="0.35">
      <c r="A39" s="75"/>
      <c r="B39" s="88" t="s">
        <v>71</v>
      </c>
      <c r="C39" s="153"/>
      <c r="D39" s="136" t="s">
        <v>272</v>
      </c>
      <c r="E39" s="136" t="s">
        <v>272</v>
      </c>
      <c r="F39" s="136" t="s">
        <v>272</v>
      </c>
      <c r="G39" s="136" t="s">
        <v>272</v>
      </c>
      <c r="H39" s="136" t="s">
        <v>272</v>
      </c>
      <c r="I39" s="96">
        <v>70.418700000000001</v>
      </c>
      <c r="J39" s="4"/>
      <c r="K39" s="13">
        <f t="shared" si="13"/>
        <v>0</v>
      </c>
      <c r="L39" s="98">
        <f t="shared" si="14"/>
        <v>0</v>
      </c>
      <c r="N39" s="164"/>
      <c r="O39" s="164"/>
      <c r="P39" s="164"/>
      <c r="Q39" s="164"/>
      <c r="R39" s="164"/>
      <c r="S39" s="152"/>
      <c r="T39" s="152"/>
      <c r="U39" s="164"/>
      <c r="V39" s="164"/>
      <c r="W39" s="164"/>
      <c r="X39" s="164"/>
      <c r="Y39" s="164"/>
      <c r="Z39" s="152"/>
      <c r="AA39" s="152"/>
      <c r="AB39" s="164"/>
      <c r="AC39" s="164"/>
      <c r="AD39" s="164"/>
      <c r="AE39" s="164"/>
      <c r="AF39" s="164"/>
      <c r="AG39" s="152"/>
      <c r="AH39" s="152"/>
      <c r="AI39" s="164"/>
      <c r="AJ39" s="164"/>
      <c r="AK39" s="164"/>
      <c r="AL39" s="164"/>
      <c r="AM39" s="164"/>
      <c r="AN39" s="152"/>
      <c r="AO39" s="152"/>
      <c r="AP39" s="164"/>
      <c r="AQ39" s="164"/>
      <c r="AR39" s="164"/>
      <c r="AS39" s="93">
        <f t="shared" si="1"/>
        <v>0</v>
      </c>
      <c r="AT39" s="93">
        <f t="shared" si="2"/>
        <v>0</v>
      </c>
      <c r="AU39" s="4">
        <f t="shared" si="3"/>
        <v>0</v>
      </c>
      <c r="AV39" s="4">
        <f t="shared" si="4"/>
        <v>0</v>
      </c>
      <c r="AW39" s="4" t="str">
        <f t="shared" si="5"/>
        <v>0</v>
      </c>
      <c r="AX39" s="4" t="str">
        <f t="shared" si="6"/>
        <v>0</v>
      </c>
      <c r="AY39" s="4" t="str">
        <f t="shared" si="7"/>
        <v>0</v>
      </c>
      <c r="AZ39" s="4" t="str">
        <f t="shared" si="8"/>
        <v>0</v>
      </c>
      <c r="BH39" s="70"/>
    </row>
    <row r="40" spans="1:60" ht="20.100000000000001" customHeight="1" thickBot="1" x14ac:dyDescent="0.35">
      <c r="A40" s="75"/>
      <c r="B40" s="88" t="s">
        <v>71</v>
      </c>
      <c r="C40" s="88"/>
      <c r="D40" s="136" t="s">
        <v>288</v>
      </c>
      <c r="E40" s="136" t="s">
        <v>287</v>
      </c>
      <c r="F40" s="136" t="s">
        <v>286</v>
      </c>
      <c r="G40" s="136" t="s">
        <v>285</v>
      </c>
      <c r="H40" s="137" t="s">
        <v>284</v>
      </c>
      <c r="I40" s="96">
        <v>102.3858</v>
      </c>
      <c r="J40" s="71"/>
      <c r="K40" s="13">
        <f t="shared" si="13"/>
        <v>0</v>
      </c>
      <c r="L40" s="98">
        <f t="shared" si="14"/>
        <v>0</v>
      </c>
      <c r="N40" s="164"/>
      <c r="O40" s="164"/>
      <c r="P40" s="164"/>
      <c r="Q40" s="164"/>
      <c r="R40" s="164"/>
      <c r="S40" s="152"/>
      <c r="T40" s="152"/>
      <c r="U40" s="164"/>
      <c r="V40" s="164"/>
      <c r="W40" s="164"/>
      <c r="X40" s="164"/>
      <c r="Y40" s="164"/>
      <c r="Z40" s="152"/>
      <c r="AA40" s="152"/>
      <c r="AB40" s="164"/>
      <c r="AC40" s="164"/>
      <c r="AD40" s="164"/>
      <c r="AE40" s="164"/>
      <c r="AF40" s="164"/>
      <c r="AG40" s="152"/>
      <c r="AH40" s="152"/>
      <c r="AI40" s="164"/>
      <c r="AJ40" s="164"/>
      <c r="AK40" s="164"/>
      <c r="AL40" s="164"/>
      <c r="AM40" s="164"/>
      <c r="AN40" s="152"/>
      <c r="AO40" s="152"/>
      <c r="AP40" s="164"/>
      <c r="AQ40" s="164"/>
      <c r="AR40" s="164"/>
      <c r="AS40" s="93">
        <f t="shared" si="1"/>
        <v>0</v>
      </c>
      <c r="AT40" s="93">
        <f t="shared" si="2"/>
        <v>0</v>
      </c>
      <c r="AU40" s="4">
        <f t="shared" si="3"/>
        <v>0</v>
      </c>
      <c r="AV40" s="4">
        <f t="shared" si="4"/>
        <v>0</v>
      </c>
      <c r="AW40" s="4" t="str">
        <f t="shared" si="5"/>
        <v>0</v>
      </c>
      <c r="AX40" s="4" t="str">
        <f t="shared" si="6"/>
        <v>0</v>
      </c>
      <c r="AY40" s="4" t="str">
        <f t="shared" si="7"/>
        <v>0</v>
      </c>
      <c r="AZ40" s="4" t="str">
        <f t="shared" si="8"/>
        <v>0</v>
      </c>
      <c r="BH40" s="70"/>
    </row>
    <row r="41" spans="1:60" ht="20.100000000000001" customHeight="1" thickBot="1" x14ac:dyDescent="0.35">
      <c r="A41" s="75"/>
      <c r="B41" s="84" t="s">
        <v>70</v>
      </c>
      <c r="C41" s="84">
        <v>0.52083333333333337</v>
      </c>
      <c r="D41" s="205" t="s">
        <v>223</v>
      </c>
      <c r="E41" s="206"/>
      <c r="F41" s="206"/>
      <c r="G41" s="206"/>
      <c r="H41" s="207"/>
      <c r="I41" s="95"/>
      <c r="K41" s="13">
        <f>SUM(AS41:AV41)</f>
        <v>0</v>
      </c>
      <c r="L41" s="98">
        <f>SUM(AW41:AZ41)</f>
        <v>0</v>
      </c>
      <c r="N41" s="148"/>
      <c r="O41" s="148"/>
      <c r="P41" s="148"/>
      <c r="Q41" s="148"/>
      <c r="R41" s="148"/>
      <c r="S41" s="152"/>
      <c r="T41" s="152"/>
      <c r="U41" s="148"/>
      <c r="V41" s="148"/>
      <c r="W41" s="148"/>
      <c r="X41" s="148"/>
      <c r="Y41" s="148"/>
      <c r="Z41" s="152"/>
      <c r="AA41" s="152"/>
      <c r="AB41" s="148"/>
      <c r="AC41" s="148"/>
      <c r="AD41" s="148"/>
      <c r="AE41" s="148"/>
      <c r="AF41" s="148"/>
      <c r="AG41" s="152"/>
      <c r="AH41" s="152"/>
      <c r="AI41" s="148"/>
      <c r="AJ41" s="148"/>
      <c r="AK41" s="148"/>
      <c r="AL41" s="148"/>
      <c r="AM41" s="148"/>
      <c r="AN41" s="152"/>
      <c r="AO41" s="152"/>
      <c r="AP41" s="148"/>
      <c r="AQ41" s="148"/>
      <c r="AR41" s="148"/>
      <c r="AS41" s="93">
        <f t="shared" si="1"/>
        <v>0</v>
      </c>
      <c r="AT41" s="93">
        <f t="shared" si="2"/>
        <v>0</v>
      </c>
      <c r="AU41" s="4">
        <f t="shared" si="3"/>
        <v>0</v>
      </c>
      <c r="AV41" s="4">
        <f t="shared" si="4"/>
        <v>0</v>
      </c>
      <c r="AW41" s="4" t="str">
        <f t="shared" si="5"/>
        <v>0</v>
      </c>
      <c r="AX41" s="4" t="str">
        <f t="shared" si="6"/>
        <v>0</v>
      </c>
      <c r="AY41" s="4" t="str">
        <f t="shared" si="7"/>
        <v>0</v>
      </c>
      <c r="AZ41" s="4" t="str">
        <f t="shared" si="8"/>
        <v>0</v>
      </c>
      <c r="BH41" s="70"/>
    </row>
    <row r="42" spans="1:60" ht="20.25" customHeight="1" thickBot="1" x14ac:dyDescent="0.35">
      <c r="A42" s="75"/>
      <c r="B42" s="88" t="s">
        <v>71</v>
      </c>
      <c r="C42" s="88"/>
      <c r="D42" s="136" t="s">
        <v>143</v>
      </c>
      <c r="E42" s="136" t="s">
        <v>144</v>
      </c>
      <c r="F42" s="136" t="s">
        <v>145</v>
      </c>
      <c r="G42" s="136" t="s">
        <v>146</v>
      </c>
      <c r="H42" s="136" t="s">
        <v>147</v>
      </c>
      <c r="I42" s="138">
        <v>125.5716</v>
      </c>
      <c r="J42" s="4"/>
      <c r="K42" s="13">
        <f t="shared" ref="K42" si="15">SUM(AS42:AV42)</f>
        <v>0</v>
      </c>
      <c r="L42" s="98">
        <f t="shared" si="0"/>
        <v>0</v>
      </c>
      <c r="N42" s="164"/>
      <c r="O42" s="164"/>
      <c r="P42" s="164"/>
      <c r="Q42" s="164"/>
      <c r="R42" s="164"/>
      <c r="S42" s="152"/>
      <c r="T42" s="152"/>
      <c r="U42" s="164"/>
      <c r="V42" s="164"/>
      <c r="W42" s="164"/>
      <c r="X42" s="164"/>
      <c r="Y42" s="164"/>
      <c r="Z42" s="152"/>
      <c r="AA42" s="152"/>
      <c r="AB42" s="164"/>
      <c r="AC42" s="164"/>
      <c r="AD42" s="164"/>
      <c r="AE42" s="164"/>
      <c r="AF42" s="164"/>
      <c r="AG42" s="152"/>
      <c r="AH42" s="152"/>
      <c r="AI42" s="164"/>
      <c r="AJ42" s="164"/>
      <c r="AK42" s="164"/>
      <c r="AL42" s="164"/>
      <c r="AM42" s="164"/>
      <c r="AN42" s="152"/>
      <c r="AO42" s="152"/>
      <c r="AP42" s="164"/>
      <c r="AQ42" s="164"/>
      <c r="AR42" s="164"/>
      <c r="AS42" s="93">
        <f t="shared" si="1"/>
        <v>0</v>
      </c>
      <c r="AT42" s="93">
        <f t="shared" si="2"/>
        <v>0</v>
      </c>
      <c r="AU42" s="4">
        <f t="shared" si="3"/>
        <v>0</v>
      </c>
      <c r="AV42" s="4">
        <f t="shared" si="4"/>
        <v>0</v>
      </c>
      <c r="AW42" s="4" t="str">
        <f t="shared" si="5"/>
        <v>0</v>
      </c>
      <c r="AX42" s="4" t="str">
        <f t="shared" si="6"/>
        <v>0</v>
      </c>
      <c r="AY42" s="4" t="str">
        <f t="shared" si="7"/>
        <v>0</v>
      </c>
      <c r="AZ42" s="4" t="str">
        <f t="shared" si="8"/>
        <v>0</v>
      </c>
      <c r="BH42" s="70"/>
    </row>
    <row r="43" spans="1:60" ht="20.25" customHeight="1" thickBot="1" x14ac:dyDescent="0.35">
      <c r="A43" s="75"/>
      <c r="B43" s="84" t="s">
        <v>70</v>
      </c>
      <c r="C43" s="84">
        <v>0.54166666666666663</v>
      </c>
      <c r="D43" s="146" t="s">
        <v>153</v>
      </c>
      <c r="E43" s="146" t="s">
        <v>238</v>
      </c>
      <c r="F43" s="139" t="s">
        <v>154</v>
      </c>
      <c r="G43" s="139" t="s">
        <v>239</v>
      </c>
      <c r="H43" s="139" t="s">
        <v>319</v>
      </c>
      <c r="I43" s="95"/>
      <c r="K43" s="13">
        <f t="shared" ref="K43:K48" si="16">SUM(AS43:AV43)</f>
        <v>0</v>
      </c>
      <c r="L43" s="98">
        <f t="shared" ref="L43:L48" si="17">SUM(AW43:AZ43)</f>
        <v>0</v>
      </c>
      <c r="N43" s="148"/>
      <c r="O43" s="148"/>
      <c r="P43" s="148"/>
      <c r="Q43" s="148"/>
      <c r="R43" s="148"/>
      <c r="S43" s="152"/>
      <c r="T43" s="152"/>
      <c r="U43" s="148"/>
      <c r="V43" s="148"/>
      <c r="W43" s="148"/>
      <c r="X43" s="148"/>
      <c r="Y43" s="148"/>
      <c r="Z43" s="152"/>
      <c r="AA43" s="152"/>
      <c r="AB43" s="148"/>
      <c r="AC43" s="148"/>
      <c r="AD43" s="148"/>
      <c r="AE43" s="148"/>
      <c r="AF43" s="148"/>
      <c r="AG43" s="152"/>
      <c r="AH43" s="152"/>
      <c r="AI43" s="148"/>
      <c r="AJ43" s="148"/>
      <c r="AK43" s="148"/>
      <c r="AL43" s="148"/>
      <c r="AM43" s="148"/>
      <c r="AN43" s="152"/>
      <c r="AO43" s="152"/>
      <c r="AP43" s="148"/>
      <c r="AQ43" s="148"/>
      <c r="AR43" s="148"/>
      <c r="AS43" s="93">
        <f t="shared" si="1"/>
        <v>0</v>
      </c>
      <c r="AT43" s="93">
        <f t="shared" si="2"/>
        <v>0</v>
      </c>
      <c r="AU43" s="4">
        <f t="shared" si="3"/>
        <v>0</v>
      </c>
      <c r="AV43" s="4">
        <f t="shared" si="4"/>
        <v>0</v>
      </c>
      <c r="AW43" s="4" t="str">
        <f t="shared" si="5"/>
        <v>0</v>
      </c>
      <c r="AX43" s="4" t="str">
        <f t="shared" si="6"/>
        <v>0</v>
      </c>
      <c r="AY43" s="4" t="str">
        <f t="shared" si="7"/>
        <v>0</v>
      </c>
      <c r="AZ43" s="4" t="str">
        <f t="shared" si="8"/>
        <v>0</v>
      </c>
      <c r="BH43" s="70"/>
    </row>
    <row r="44" spans="1:60" ht="20.25" customHeight="1" thickBot="1" x14ac:dyDescent="0.35">
      <c r="A44" s="75"/>
      <c r="B44" s="84" t="s">
        <v>70</v>
      </c>
      <c r="C44" s="84">
        <v>0.58333333333333337</v>
      </c>
      <c r="D44" s="146" t="s">
        <v>317</v>
      </c>
      <c r="E44" s="146" t="s">
        <v>317</v>
      </c>
      <c r="F44" s="146" t="s">
        <v>317</v>
      </c>
      <c r="G44" s="146" t="s">
        <v>317</v>
      </c>
      <c r="H44" s="146" t="s">
        <v>317</v>
      </c>
      <c r="I44" s="95"/>
      <c r="K44" s="13">
        <f t="shared" si="16"/>
        <v>0</v>
      </c>
      <c r="L44" s="98">
        <f t="shared" si="17"/>
        <v>0</v>
      </c>
      <c r="N44" s="148"/>
      <c r="O44" s="148"/>
      <c r="P44" s="148"/>
      <c r="Q44" s="148"/>
      <c r="R44" s="148"/>
      <c r="S44" s="152"/>
      <c r="T44" s="152"/>
      <c r="U44" s="148"/>
      <c r="V44" s="148"/>
      <c r="W44" s="148"/>
      <c r="X44" s="148"/>
      <c r="Y44" s="148"/>
      <c r="Z44" s="152"/>
      <c r="AA44" s="152"/>
      <c r="AB44" s="148"/>
      <c r="AC44" s="148"/>
      <c r="AD44" s="148"/>
      <c r="AE44" s="148"/>
      <c r="AF44" s="148"/>
      <c r="AG44" s="152"/>
      <c r="AH44" s="152"/>
      <c r="AI44" s="148"/>
      <c r="AJ44" s="148"/>
      <c r="AK44" s="148"/>
      <c r="AL44" s="148"/>
      <c r="AM44" s="148"/>
      <c r="AN44" s="152"/>
      <c r="AO44" s="152"/>
      <c r="AP44" s="148"/>
      <c r="AQ44" s="148"/>
      <c r="AR44" s="148"/>
      <c r="AS44" s="93">
        <f t="shared" si="1"/>
        <v>0</v>
      </c>
      <c r="AT44" s="93">
        <f t="shared" si="2"/>
        <v>0</v>
      </c>
      <c r="AU44" s="4">
        <f t="shared" si="3"/>
        <v>0</v>
      </c>
      <c r="AV44" s="4">
        <f t="shared" si="4"/>
        <v>0</v>
      </c>
      <c r="AW44" s="4" t="str">
        <f t="shared" si="5"/>
        <v>0</v>
      </c>
      <c r="AX44" s="4" t="str">
        <f t="shared" si="6"/>
        <v>0</v>
      </c>
      <c r="AY44" s="4" t="str">
        <f t="shared" si="7"/>
        <v>0</v>
      </c>
      <c r="AZ44" s="4" t="str">
        <f t="shared" si="8"/>
        <v>0</v>
      </c>
      <c r="BH44" s="70"/>
    </row>
    <row r="45" spans="1:60" ht="20.25" customHeight="1" thickBot="1" x14ac:dyDescent="0.35">
      <c r="A45" s="75"/>
      <c r="B45" s="84" t="s">
        <v>70</v>
      </c>
      <c r="C45" s="84">
        <v>0.59375</v>
      </c>
      <c r="D45" s="205" t="s">
        <v>203</v>
      </c>
      <c r="E45" s="206"/>
      <c r="F45" s="206"/>
      <c r="G45" s="206"/>
      <c r="H45" s="206"/>
      <c r="I45" s="159"/>
      <c r="K45" s="13">
        <f t="shared" si="16"/>
        <v>0</v>
      </c>
      <c r="L45" s="98">
        <f t="shared" si="17"/>
        <v>0</v>
      </c>
      <c r="N45" s="148"/>
      <c r="O45" s="148"/>
      <c r="P45" s="148"/>
      <c r="Q45" s="148"/>
      <c r="R45" s="148"/>
      <c r="S45" s="152"/>
      <c r="T45" s="152"/>
      <c r="U45" s="148"/>
      <c r="V45" s="148"/>
      <c r="W45" s="148"/>
      <c r="X45" s="148"/>
      <c r="Y45" s="148"/>
      <c r="Z45" s="152"/>
      <c r="AA45" s="152"/>
      <c r="AB45" s="148"/>
      <c r="AC45" s="148"/>
      <c r="AD45" s="148"/>
      <c r="AE45" s="148"/>
      <c r="AF45" s="148"/>
      <c r="AG45" s="152"/>
      <c r="AH45" s="152"/>
      <c r="AI45" s="148"/>
      <c r="AJ45" s="148"/>
      <c r="AK45" s="148"/>
      <c r="AL45" s="148"/>
      <c r="AM45" s="148"/>
      <c r="AN45" s="152"/>
      <c r="AO45" s="152"/>
      <c r="AP45" s="148"/>
      <c r="AQ45" s="148"/>
      <c r="AR45" s="148"/>
      <c r="AS45" s="93">
        <f t="shared" si="1"/>
        <v>0</v>
      </c>
      <c r="AT45" s="93">
        <f t="shared" si="2"/>
        <v>0</v>
      </c>
      <c r="AU45" s="4">
        <f t="shared" si="3"/>
        <v>0</v>
      </c>
      <c r="AV45" s="4">
        <f t="shared" si="4"/>
        <v>0</v>
      </c>
      <c r="AW45" s="4" t="str">
        <f t="shared" si="5"/>
        <v>0</v>
      </c>
      <c r="AX45" s="4" t="str">
        <f t="shared" si="6"/>
        <v>0</v>
      </c>
      <c r="AY45" s="4" t="str">
        <f t="shared" si="7"/>
        <v>0</v>
      </c>
      <c r="AZ45" s="4" t="str">
        <f t="shared" si="8"/>
        <v>0</v>
      </c>
      <c r="BH45" s="70"/>
    </row>
    <row r="46" spans="1:60" ht="20.25" customHeight="1" thickBot="1" x14ac:dyDescent="0.35">
      <c r="A46" s="75"/>
      <c r="B46" s="88" t="s">
        <v>71</v>
      </c>
      <c r="C46" s="88"/>
      <c r="D46" s="140" t="s">
        <v>99</v>
      </c>
      <c r="E46" s="136" t="s">
        <v>100</v>
      </c>
      <c r="F46" s="136" t="s">
        <v>101</v>
      </c>
      <c r="G46" s="136" t="s">
        <v>102</v>
      </c>
      <c r="H46" s="97" t="s">
        <v>103</v>
      </c>
      <c r="I46" s="96">
        <v>128.64059999999998</v>
      </c>
      <c r="J46" s="71"/>
      <c r="K46" s="13">
        <f t="shared" si="16"/>
        <v>0</v>
      </c>
      <c r="L46" s="98">
        <f t="shared" si="17"/>
        <v>0</v>
      </c>
      <c r="N46" s="164"/>
      <c r="O46" s="164"/>
      <c r="P46" s="164"/>
      <c r="Q46" s="164"/>
      <c r="R46" s="164"/>
      <c r="S46" s="152"/>
      <c r="T46" s="152"/>
      <c r="U46" s="164"/>
      <c r="V46" s="164"/>
      <c r="W46" s="164"/>
      <c r="X46" s="164"/>
      <c r="Y46" s="164"/>
      <c r="Z46" s="152"/>
      <c r="AA46" s="152"/>
      <c r="AB46" s="164"/>
      <c r="AC46" s="164"/>
      <c r="AD46" s="164"/>
      <c r="AE46" s="164"/>
      <c r="AF46" s="164"/>
      <c r="AG46" s="152"/>
      <c r="AH46" s="152"/>
      <c r="AI46" s="164"/>
      <c r="AJ46" s="164"/>
      <c r="AK46" s="164"/>
      <c r="AL46" s="164"/>
      <c r="AM46" s="164"/>
      <c r="AN46" s="152"/>
      <c r="AO46" s="152"/>
      <c r="AP46" s="164"/>
      <c r="AQ46" s="164"/>
      <c r="AR46" s="164"/>
      <c r="AS46" s="93">
        <f t="shared" si="1"/>
        <v>0</v>
      </c>
      <c r="AT46" s="93">
        <f t="shared" si="2"/>
        <v>0</v>
      </c>
      <c r="AU46" s="4">
        <f t="shared" si="3"/>
        <v>0</v>
      </c>
      <c r="AV46" s="4">
        <f t="shared" si="4"/>
        <v>0</v>
      </c>
      <c r="AW46" s="4" t="str">
        <f t="shared" si="5"/>
        <v>0</v>
      </c>
      <c r="AX46" s="4" t="str">
        <f t="shared" si="6"/>
        <v>0</v>
      </c>
      <c r="AY46" s="4" t="str">
        <f t="shared" si="7"/>
        <v>0</v>
      </c>
      <c r="AZ46" s="4" t="str">
        <f t="shared" si="8"/>
        <v>0</v>
      </c>
      <c r="BH46" s="70"/>
    </row>
    <row r="47" spans="1:60" ht="20.25" customHeight="1" thickBot="1" x14ac:dyDescent="0.35">
      <c r="A47" s="75"/>
      <c r="B47" s="84" t="s">
        <v>70</v>
      </c>
      <c r="C47" s="84">
        <v>0.625</v>
      </c>
      <c r="D47" s="205" t="s">
        <v>293</v>
      </c>
      <c r="E47" s="206"/>
      <c r="F47" s="206"/>
      <c r="G47" s="206"/>
      <c r="H47" s="207"/>
      <c r="I47" s="95"/>
      <c r="K47" s="13">
        <f t="shared" si="16"/>
        <v>0</v>
      </c>
      <c r="L47" s="98">
        <f t="shared" si="17"/>
        <v>0</v>
      </c>
      <c r="N47" s="148"/>
      <c r="O47" s="148"/>
      <c r="P47" s="148"/>
      <c r="Q47" s="148"/>
      <c r="R47" s="148"/>
      <c r="S47" s="152"/>
      <c r="T47" s="152"/>
      <c r="U47" s="148"/>
      <c r="V47" s="148"/>
      <c r="W47" s="148"/>
      <c r="X47" s="148"/>
      <c r="Y47" s="148"/>
      <c r="Z47" s="152"/>
      <c r="AA47" s="152"/>
      <c r="AB47" s="148"/>
      <c r="AC47" s="148"/>
      <c r="AD47" s="148"/>
      <c r="AE47" s="148"/>
      <c r="AF47" s="148"/>
      <c r="AG47" s="152"/>
      <c r="AH47" s="152"/>
      <c r="AI47" s="148"/>
      <c r="AJ47" s="148"/>
      <c r="AK47" s="148"/>
      <c r="AL47" s="148"/>
      <c r="AM47" s="148"/>
      <c r="AN47" s="152"/>
      <c r="AO47" s="152"/>
      <c r="AP47" s="148"/>
      <c r="AQ47" s="148"/>
      <c r="AR47" s="148"/>
      <c r="AS47" s="93">
        <f t="shared" si="1"/>
        <v>0</v>
      </c>
      <c r="AT47" s="93">
        <f t="shared" si="2"/>
        <v>0</v>
      </c>
      <c r="AU47" s="4">
        <f t="shared" si="3"/>
        <v>0</v>
      </c>
      <c r="AV47" s="4">
        <f t="shared" si="4"/>
        <v>0</v>
      </c>
      <c r="AW47" s="4" t="str">
        <f t="shared" si="5"/>
        <v>0</v>
      </c>
      <c r="AX47" s="4" t="str">
        <f t="shared" si="6"/>
        <v>0</v>
      </c>
      <c r="AY47" s="4" t="str">
        <f t="shared" si="7"/>
        <v>0</v>
      </c>
      <c r="AZ47" s="4" t="str">
        <f t="shared" si="8"/>
        <v>0</v>
      </c>
      <c r="BH47" s="70"/>
    </row>
    <row r="48" spans="1:60" ht="20.25" customHeight="1" thickBot="1" x14ac:dyDescent="0.35">
      <c r="A48" s="75"/>
      <c r="B48" s="88" t="s">
        <v>71</v>
      </c>
      <c r="C48" s="88"/>
      <c r="D48" s="140" t="s">
        <v>104</v>
      </c>
      <c r="E48" s="136" t="s">
        <v>105</v>
      </c>
      <c r="F48" s="136" t="s">
        <v>106</v>
      </c>
      <c r="G48" s="136" t="s">
        <v>107</v>
      </c>
      <c r="H48" s="97" t="s">
        <v>108</v>
      </c>
      <c r="I48" s="96">
        <v>237.68909999999997</v>
      </c>
      <c r="J48" s="71"/>
      <c r="K48" s="13">
        <f t="shared" si="16"/>
        <v>0</v>
      </c>
      <c r="L48" s="98">
        <f t="shared" si="17"/>
        <v>0</v>
      </c>
      <c r="N48" s="164"/>
      <c r="O48" s="164"/>
      <c r="P48" s="164"/>
      <c r="Q48" s="164"/>
      <c r="R48" s="164"/>
      <c r="S48" s="152"/>
      <c r="T48" s="152"/>
      <c r="U48" s="164"/>
      <c r="V48" s="164"/>
      <c r="W48" s="164"/>
      <c r="X48" s="164"/>
      <c r="Y48" s="164"/>
      <c r="Z48" s="152"/>
      <c r="AA48" s="152"/>
      <c r="AB48" s="164"/>
      <c r="AC48" s="164"/>
      <c r="AD48" s="164"/>
      <c r="AE48" s="164"/>
      <c r="AF48" s="164"/>
      <c r="AG48" s="152"/>
      <c r="AH48" s="152"/>
      <c r="AI48" s="164"/>
      <c r="AJ48" s="164"/>
      <c r="AK48" s="164"/>
      <c r="AL48" s="164"/>
      <c r="AM48" s="164"/>
      <c r="AN48" s="152"/>
      <c r="AO48" s="152"/>
      <c r="AP48" s="164"/>
      <c r="AQ48" s="164"/>
      <c r="AR48" s="164"/>
      <c r="AS48" s="93">
        <f t="shared" si="1"/>
        <v>0</v>
      </c>
      <c r="AT48" s="93">
        <f t="shared" si="2"/>
        <v>0</v>
      </c>
      <c r="AU48" s="4">
        <f t="shared" si="3"/>
        <v>0</v>
      </c>
      <c r="AV48" s="4">
        <f t="shared" si="4"/>
        <v>0</v>
      </c>
      <c r="AW48" s="4" t="str">
        <f t="shared" si="5"/>
        <v>0</v>
      </c>
      <c r="AX48" s="4" t="str">
        <f t="shared" si="6"/>
        <v>0</v>
      </c>
      <c r="AY48" s="4" t="str">
        <f t="shared" si="7"/>
        <v>0</v>
      </c>
      <c r="AZ48" s="4" t="str">
        <f t="shared" si="8"/>
        <v>0</v>
      </c>
      <c r="BH48" s="70"/>
    </row>
    <row r="49" spans="1:60" ht="19.5" customHeight="1" thickBot="1" x14ac:dyDescent="0.35">
      <c r="A49" s="75"/>
      <c r="B49" s="84" t="s">
        <v>70</v>
      </c>
      <c r="C49" s="84">
        <v>0.64583333333333337</v>
      </c>
      <c r="D49" s="205" t="s">
        <v>223</v>
      </c>
      <c r="E49" s="206"/>
      <c r="F49" s="206"/>
      <c r="G49" s="206"/>
      <c r="H49" s="207"/>
      <c r="I49" s="95"/>
      <c r="K49" s="13">
        <f t="shared" ref="K49:K72" si="18">SUM(AS49:AV49)</f>
        <v>0</v>
      </c>
      <c r="L49" s="98">
        <f t="shared" si="0"/>
        <v>0</v>
      </c>
      <c r="N49" s="148"/>
      <c r="O49" s="148"/>
      <c r="P49" s="148"/>
      <c r="Q49" s="148"/>
      <c r="R49" s="148"/>
      <c r="S49" s="152"/>
      <c r="T49" s="152"/>
      <c r="U49" s="148"/>
      <c r="V49" s="148"/>
      <c r="W49" s="148"/>
      <c r="X49" s="148"/>
      <c r="Y49" s="148"/>
      <c r="Z49" s="152"/>
      <c r="AA49" s="152"/>
      <c r="AB49" s="148"/>
      <c r="AC49" s="148"/>
      <c r="AD49" s="148"/>
      <c r="AE49" s="148"/>
      <c r="AF49" s="148"/>
      <c r="AG49" s="152"/>
      <c r="AH49" s="152"/>
      <c r="AI49" s="148"/>
      <c r="AJ49" s="148"/>
      <c r="AK49" s="148"/>
      <c r="AL49" s="148"/>
      <c r="AM49" s="148"/>
      <c r="AN49" s="152"/>
      <c r="AO49" s="152"/>
      <c r="AP49" s="148"/>
      <c r="AQ49" s="148"/>
      <c r="AR49" s="148"/>
      <c r="AS49" s="93">
        <f t="shared" si="1"/>
        <v>0</v>
      </c>
      <c r="AT49" s="93">
        <f t="shared" si="2"/>
        <v>0</v>
      </c>
      <c r="AU49" s="4">
        <f t="shared" si="3"/>
        <v>0</v>
      </c>
      <c r="AV49" s="4">
        <f t="shared" si="4"/>
        <v>0</v>
      </c>
      <c r="AW49" s="4" t="str">
        <f t="shared" si="5"/>
        <v>0</v>
      </c>
      <c r="AX49" s="4" t="str">
        <f t="shared" si="6"/>
        <v>0</v>
      </c>
      <c r="AY49" s="4" t="str">
        <f t="shared" si="7"/>
        <v>0</v>
      </c>
      <c r="AZ49" s="4" t="str">
        <f t="shared" si="8"/>
        <v>0</v>
      </c>
      <c r="BH49" s="70"/>
    </row>
    <row r="50" spans="1:60" ht="20.100000000000001" customHeight="1" thickBot="1" x14ac:dyDescent="0.35">
      <c r="A50" s="75"/>
      <c r="B50" s="88" t="s">
        <v>71</v>
      </c>
      <c r="C50" s="88"/>
      <c r="D50" s="140" t="s">
        <v>326</v>
      </c>
      <c r="E50" s="136" t="s">
        <v>327</v>
      </c>
      <c r="F50" s="136" t="s">
        <v>328</v>
      </c>
      <c r="G50" s="136" t="s">
        <v>329</v>
      </c>
      <c r="H50" s="97" t="s">
        <v>330</v>
      </c>
      <c r="I50" s="96">
        <v>93.218399999999988</v>
      </c>
      <c r="J50" s="4"/>
      <c r="K50" s="13">
        <f t="shared" si="18"/>
        <v>0</v>
      </c>
      <c r="L50" s="98">
        <f t="shared" si="0"/>
        <v>0</v>
      </c>
      <c r="N50" s="164"/>
      <c r="O50" s="164"/>
      <c r="P50" s="164"/>
      <c r="Q50" s="164"/>
      <c r="R50" s="164"/>
      <c r="S50" s="152"/>
      <c r="T50" s="152"/>
      <c r="U50" s="164"/>
      <c r="V50" s="164"/>
      <c r="W50" s="164"/>
      <c r="X50" s="164"/>
      <c r="Y50" s="164"/>
      <c r="Z50" s="152"/>
      <c r="AA50" s="152"/>
      <c r="AB50" s="164"/>
      <c r="AC50" s="164"/>
      <c r="AD50" s="164"/>
      <c r="AE50" s="164"/>
      <c r="AF50" s="164"/>
      <c r="AG50" s="152"/>
      <c r="AH50" s="152"/>
      <c r="AI50" s="164"/>
      <c r="AJ50" s="164"/>
      <c r="AK50" s="164"/>
      <c r="AL50" s="164"/>
      <c r="AM50" s="164"/>
      <c r="AN50" s="152"/>
      <c r="AO50" s="152"/>
      <c r="AP50" s="164"/>
      <c r="AQ50" s="164"/>
      <c r="AR50" s="164"/>
      <c r="AS50" s="93">
        <f t="shared" si="1"/>
        <v>0</v>
      </c>
      <c r="AT50" s="93">
        <f t="shared" si="2"/>
        <v>0</v>
      </c>
      <c r="AU50" s="4">
        <f t="shared" si="3"/>
        <v>0</v>
      </c>
      <c r="AV50" s="4">
        <f t="shared" si="4"/>
        <v>0</v>
      </c>
      <c r="AW50" s="4" t="str">
        <f t="shared" si="5"/>
        <v>0</v>
      </c>
      <c r="AX50" s="4" t="str">
        <f t="shared" si="6"/>
        <v>0</v>
      </c>
      <c r="AY50" s="4" t="str">
        <f t="shared" si="7"/>
        <v>0</v>
      </c>
      <c r="AZ50" s="4" t="str">
        <f t="shared" si="8"/>
        <v>0</v>
      </c>
      <c r="BH50" s="70"/>
    </row>
    <row r="51" spans="1:60" ht="20.100000000000001" customHeight="1" thickBot="1" x14ac:dyDescent="0.35">
      <c r="A51" s="75"/>
      <c r="B51" s="84" t="s">
        <v>70</v>
      </c>
      <c r="C51" s="84">
        <v>0.66666666666666663</v>
      </c>
      <c r="D51" s="217" t="s">
        <v>333</v>
      </c>
      <c r="E51" s="218"/>
      <c r="F51" s="218"/>
      <c r="G51" s="218"/>
      <c r="H51" s="219"/>
      <c r="I51" s="95"/>
      <c r="K51" s="13">
        <f t="shared" ref="K51" si="19">SUM(AS51:AV51)</f>
        <v>0</v>
      </c>
      <c r="L51" s="98">
        <f t="shared" ref="L51" si="20">SUM(AW51:AZ51)</f>
        <v>0</v>
      </c>
      <c r="N51" s="148"/>
      <c r="O51" s="148"/>
      <c r="P51" s="148"/>
      <c r="Q51" s="148"/>
      <c r="R51" s="148"/>
      <c r="S51" s="152"/>
      <c r="T51" s="152"/>
      <c r="U51" s="148"/>
      <c r="V51" s="148"/>
      <c r="W51" s="148"/>
      <c r="X51" s="148"/>
      <c r="Y51" s="148"/>
      <c r="Z51" s="152"/>
      <c r="AA51" s="152"/>
      <c r="AB51" s="148"/>
      <c r="AC51" s="148"/>
      <c r="AD51" s="148"/>
      <c r="AE51" s="148"/>
      <c r="AF51" s="148"/>
      <c r="AG51" s="152"/>
      <c r="AH51" s="152"/>
      <c r="AI51" s="148"/>
      <c r="AJ51" s="148"/>
      <c r="AK51" s="148"/>
      <c r="AL51" s="148"/>
      <c r="AM51" s="148"/>
      <c r="AN51" s="152"/>
      <c r="AO51" s="152"/>
      <c r="AP51" s="148"/>
      <c r="AQ51" s="148"/>
      <c r="AR51" s="148"/>
      <c r="AS51" s="93">
        <f t="shared" si="1"/>
        <v>0</v>
      </c>
      <c r="AT51" s="93">
        <f t="shared" si="2"/>
        <v>0</v>
      </c>
      <c r="AU51" s="4">
        <f t="shared" si="3"/>
        <v>0</v>
      </c>
      <c r="AV51" s="4">
        <f t="shared" si="4"/>
        <v>0</v>
      </c>
      <c r="AW51" s="4" t="str">
        <f t="shared" si="5"/>
        <v>0</v>
      </c>
      <c r="AX51" s="4" t="str">
        <f t="shared" si="6"/>
        <v>0</v>
      </c>
      <c r="AY51" s="4" t="str">
        <f t="shared" si="7"/>
        <v>0</v>
      </c>
      <c r="AZ51" s="4" t="str">
        <f t="shared" si="8"/>
        <v>0</v>
      </c>
      <c r="BH51" s="70"/>
    </row>
    <row r="52" spans="1:60" ht="20.100000000000001" customHeight="1" thickBot="1" x14ac:dyDescent="0.35">
      <c r="A52" s="75"/>
      <c r="B52" s="84" t="s">
        <v>70</v>
      </c>
      <c r="C52" s="84">
        <v>0.6875</v>
      </c>
      <c r="D52" s="205" t="s">
        <v>203</v>
      </c>
      <c r="E52" s="206"/>
      <c r="F52" s="206"/>
      <c r="G52" s="206"/>
      <c r="H52" s="207"/>
      <c r="I52" s="95"/>
      <c r="K52" s="13">
        <f t="shared" si="18"/>
        <v>0</v>
      </c>
      <c r="L52" s="98">
        <f t="shared" ref="L52:L72" si="21">SUM(AW52:AZ52)</f>
        <v>0</v>
      </c>
      <c r="N52" s="148"/>
      <c r="O52" s="148"/>
      <c r="P52" s="148"/>
      <c r="Q52" s="148"/>
      <c r="R52" s="148"/>
      <c r="S52" s="152"/>
      <c r="T52" s="152"/>
      <c r="U52" s="148"/>
      <c r="V52" s="148"/>
      <c r="W52" s="148"/>
      <c r="X52" s="148"/>
      <c r="Y52" s="148"/>
      <c r="Z52" s="152"/>
      <c r="AA52" s="152"/>
      <c r="AB52" s="148"/>
      <c r="AC52" s="148"/>
      <c r="AD52" s="148"/>
      <c r="AE52" s="148"/>
      <c r="AF52" s="148"/>
      <c r="AG52" s="152"/>
      <c r="AH52" s="152"/>
      <c r="AI52" s="148"/>
      <c r="AJ52" s="148"/>
      <c r="AK52" s="148"/>
      <c r="AL52" s="148"/>
      <c r="AM52" s="148"/>
      <c r="AN52" s="152"/>
      <c r="AO52" s="152"/>
      <c r="AP52" s="148"/>
      <c r="AQ52" s="148"/>
      <c r="AR52" s="148"/>
      <c r="AS52" s="93">
        <f t="shared" si="1"/>
        <v>0</v>
      </c>
      <c r="AT52" s="93">
        <f t="shared" si="2"/>
        <v>0</v>
      </c>
      <c r="AU52" s="4">
        <f t="shared" si="3"/>
        <v>0</v>
      </c>
      <c r="AV52" s="4">
        <f t="shared" si="4"/>
        <v>0</v>
      </c>
      <c r="AW52" s="4" t="str">
        <f t="shared" si="5"/>
        <v>0</v>
      </c>
      <c r="AX52" s="4" t="str">
        <f t="shared" si="6"/>
        <v>0</v>
      </c>
      <c r="AY52" s="4" t="str">
        <f t="shared" si="7"/>
        <v>0</v>
      </c>
      <c r="AZ52" s="4" t="str">
        <f t="shared" si="8"/>
        <v>0</v>
      </c>
      <c r="BH52" s="70"/>
    </row>
    <row r="53" spans="1:60" ht="20.100000000000001" customHeight="1" thickBot="1" x14ac:dyDescent="0.35">
      <c r="A53" s="75"/>
      <c r="B53" s="88" t="s">
        <v>71</v>
      </c>
      <c r="C53" s="88"/>
      <c r="D53" s="140" t="s">
        <v>148</v>
      </c>
      <c r="E53" s="136" t="s">
        <v>149</v>
      </c>
      <c r="F53" s="136" t="s">
        <v>150</v>
      </c>
      <c r="G53" s="136" t="s">
        <v>151</v>
      </c>
      <c r="H53" s="97" t="s">
        <v>152</v>
      </c>
      <c r="I53" s="96">
        <v>93.218399999999988</v>
      </c>
      <c r="K53" s="13">
        <f t="shared" si="18"/>
        <v>0</v>
      </c>
      <c r="L53" s="98">
        <f t="shared" si="21"/>
        <v>0</v>
      </c>
      <c r="N53" s="164"/>
      <c r="O53" s="164"/>
      <c r="P53" s="164"/>
      <c r="Q53" s="164"/>
      <c r="R53" s="164"/>
      <c r="S53" s="152"/>
      <c r="T53" s="152"/>
      <c r="U53" s="164"/>
      <c r="V53" s="164"/>
      <c r="W53" s="164"/>
      <c r="X53" s="164"/>
      <c r="Y53" s="164"/>
      <c r="Z53" s="152"/>
      <c r="AA53" s="152"/>
      <c r="AB53" s="164"/>
      <c r="AC53" s="164"/>
      <c r="AD53" s="164"/>
      <c r="AE53" s="164"/>
      <c r="AF53" s="164"/>
      <c r="AG53" s="152"/>
      <c r="AH53" s="152"/>
      <c r="AI53" s="164"/>
      <c r="AJ53" s="164"/>
      <c r="AK53" s="164"/>
      <c r="AL53" s="164"/>
      <c r="AM53" s="164"/>
      <c r="AN53" s="152"/>
      <c r="AO53" s="152"/>
      <c r="AP53" s="164"/>
      <c r="AQ53" s="164"/>
      <c r="AR53" s="164"/>
      <c r="AS53" s="93">
        <f t="shared" si="1"/>
        <v>0</v>
      </c>
      <c r="AT53" s="93">
        <f t="shared" si="2"/>
        <v>0</v>
      </c>
      <c r="AU53" s="4">
        <f t="shared" si="3"/>
        <v>0</v>
      </c>
      <c r="AV53" s="4">
        <f t="shared" si="4"/>
        <v>0</v>
      </c>
      <c r="AW53" s="4" t="str">
        <f t="shared" si="5"/>
        <v>0</v>
      </c>
      <c r="AX53" s="4" t="str">
        <f t="shared" si="6"/>
        <v>0</v>
      </c>
      <c r="AY53" s="4" t="str">
        <f t="shared" si="7"/>
        <v>0</v>
      </c>
      <c r="AZ53" s="4" t="str">
        <f t="shared" si="8"/>
        <v>0</v>
      </c>
      <c r="BH53" s="70"/>
    </row>
    <row r="54" spans="1:60" ht="20.100000000000001" customHeight="1" thickBot="1" x14ac:dyDescent="0.35">
      <c r="A54" s="75"/>
      <c r="B54" s="88" t="s">
        <v>71</v>
      </c>
      <c r="C54" s="88"/>
      <c r="D54" s="140" t="s">
        <v>205</v>
      </c>
      <c r="E54" s="136" t="s">
        <v>206</v>
      </c>
      <c r="F54" s="136" t="s">
        <v>207</v>
      </c>
      <c r="G54" s="136" t="s">
        <v>208</v>
      </c>
      <c r="H54" s="97" t="s">
        <v>209</v>
      </c>
      <c r="I54" s="96">
        <v>73.319399999999987</v>
      </c>
      <c r="K54" s="13">
        <f t="shared" si="18"/>
        <v>0</v>
      </c>
      <c r="L54" s="98">
        <f t="shared" si="21"/>
        <v>0</v>
      </c>
      <c r="N54" s="164"/>
      <c r="O54" s="164"/>
      <c r="P54" s="164"/>
      <c r="Q54" s="164"/>
      <c r="R54" s="164"/>
      <c r="S54" s="152"/>
      <c r="T54" s="152"/>
      <c r="U54" s="164"/>
      <c r="V54" s="164"/>
      <c r="W54" s="164"/>
      <c r="X54" s="164"/>
      <c r="Y54" s="164"/>
      <c r="Z54" s="152"/>
      <c r="AA54" s="152"/>
      <c r="AB54" s="164"/>
      <c r="AC54" s="164"/>
      <c r="AD54" s="164"/>
      <c r="AE54" s="164"/>
      <c r="AF54" s="164"/>
      <c r="AG54" s="152"/>
      <c r="AH54" s="152"/>
      <c r="AI54" s="164"/>
      <c r="AJ54" s="164"/>
      <c r="AK54" s="164"/>
      <c r="AL54" s="164"/>
      <c r="AM54" s="164"/>
      <c r="AN54" s="152"/>
      <c r="AO54" s="152"/>
      <c r="AP54" s="164"/>
      <c r="AQ54" s="164"/>
      <c r="AR54" s="164"/>
      <c r="AS54" s="93">
        <f t="shared" si="1"/>
        <v>0</v>
      </c>
      <c r="AT54" s="93">
        <f t="shared" si="2"/>
        <v>0</v>
      </c>
      <c r="AU54" s="4">
        <f t="shared" si="3"/>
        <v>0</v>
      </c>
      <c r="AV54" s="4">
        <f t="shared" si="4"/>
        <v>0</v>
      </c>
      <c r="AW54" s="4" t="str">
        <f t="shared" si="5"/>
        <v>0</v>
      </c>
      <c r="AX54" s="4" t="str">
        <f t="shared" si="6"/>
        <v>0</v>
      </c>
      <c r="AY54" s="4" t="str">
        <f t="shared" si="7"/>
        <v>0</v>
      </c>
      <c r="AZ54" s="4" t="str">
        <f t="shared" si="8"/>
        <v>0</v>
      </c>
      <c r="BH54" s="70"/>
    </row>
    <row r="55" spans="1:60" ht="20.100000000000001" customHeight="1" thickBot="1" x14ac:dyDescent="0.35">
      <c r="A55" s="75"/>
      <c r="B55" s="84" t="s">
        <v>70</v>
      </c>
      <c r="C55" s="87">
        <v>0.72916666666666663</v>
      </c>
      <c r="D55" s="205" t="s">
        <v>325</v>
      </c>
      <c r="E55" s="206"/>
      <c r="F55" s="206"/>
      <c r="G55" s="206"/>
      <c r="H55" s="207"/>
      <c r="I55" s="95"/>
      <c r="K55" s="13">
        <f t="shared" si="18"/>
        <v>0</v>
      </c>
      <c r="L55" s="98">
        <f t="shared" si="21"/>
        <v>0</v>
      </c>
      <c r="N55" s="148"/>
      <c r="O55" s="148"/>
      <c r="P55" s="148"/>
      <c r="Q55" s="148"/>
      <c r="R55" s="148"/>
      <c r="S55" s="152"/>
      <c r="T55" s="152"/>
      <c r="U55" s="148"/>
      <c r="V55" s="148"/>
      <c r="W55" s="148"/>
      <c r="X55" s="148"/>
      <c r="Y55" s="148"/>
      <c r="Z55" s="152"/>
      <c r="AA55" s="152"/>
      <c r="AB55" s="148"/>
      <c r="AC55" s="148"/>
      <c r="AD55" s="148"/>
      <c r="AE55" s="148"/>
      <c r="AF55" s="148"/>
      <c r="AG55" s="152"/>
      <c r="AH55" s="152"/>
      <c r="AI55" s="148"/>
      <c r="AJ55" s="148"/>
      <c r="AK55" s="148"/>
      <c r="AL55" s="148"/>
      <c r="AM55" s="148"/>
      <c r="AN55" s="152"/>
      <c r="AO55" s="152"/>
      <c r="AP55" s="148"/>
      <c r="AQ55" s="148"/>
      <c r="AR55" s="148"/>
      <c r="AS55" s="93">
        <f t="shared" si="1"/>
        <v>0</v>
      </c>
      <c r="AT55" s="93">
        <f t="shared" si="2"/>
        <v>0</v>
      </c>
      <c r="AU55" s="4">
        <f t="shared" si="3"/>
        <v>0</v>
      </c>
      <c r="AV55" s="4">
        <f t="shared" si="4"/>
        <v>0</v>
      </c>
      <c r="AW55" s="4" t="str">
        <f t="shared" si="5"/>
        <v>0</v>
      </c>
      <c r="AX55" s="4" t="str">
        <f t="shared" si="6"/>
        <v>0</v>
      </c>
      <c r="AY55" s="4" t="str">
        <f t="shared" si="7"/>
        <v>0</v>
      </c>
      <c r="AZ55" s="4" t="str">
        <f t="shared" si="8"/>
        <v>0</v>
      </c>
      <c r="BH55" s="70"/>
    </row>
    <row r="56" spans="1:60" ht="20.100000000000001" customHeight="1" thickBot="1" x14ac:dyDescent="0.35">
      <c r="A56" s="76"/>
      <c r="B56" s="87" t="s">
        <v>70</v>
      </c>
      <c r="C56" s="87">
        <v>0.74305555555555547</v>
      </c>
      <c r="D56" s="205" t="s">
        <v>141</v>
      </c>
      <c r="E56" s="206"/>
      <c r="F56" s="206"/>
      <c r="G56" s="206"/>
      <c r="H56" s="207"/>
      <c r="I56" s="95"/>
      <c r="K56" s="13">
        <f t="shared" si="18"/>
        <v>0</v>
      </c>
      <c r="L56" s="98">
        <f t="shared" si="21"/>
        <v>0</v>
      </c>
      <c r="N56" s="148"/>
      <c r="O56" s="148"/>
      <c r="P56" s="148"/>
      <c r="Q56" s="148"/>
      <c r="R56" s="148"/>
      <c r="S56" s="152"/>
      <c r="T56" s="152"/>
      <c r="U56" s="148"/>
      <c r="V56" s="148"/>
      <c r="W56" s="148"/>
      <c r="X56" s="148"/>
      <c r="Y56" s="148"/>
      <c r="Z56" s="152"/>
      <c r="AA56" s="152"/>
      <c r="AB56" s="148"/>
      <c r="AC56" s="148"/>
      <c r="AD56" s="148"/>
      <c r="AE56" s="148"/>
      <c r="AF56" s="148"/>
      <c r="AG56" s="152"/>
      <c r="AH56" s="152"/>
      <c r="AI56" s="148"/>
      <c r="AJ56" s="148"/>
      <c r="AK56" s="148"/>
      <c r="AL56" s="148"/>
      <c r="AM56" s="148"/>
      <c r="AN56" s="152"/>
      <c r="AO56" s="152"/>
      <c r="AP56" s="148"/>
      <c r="AQ56" s="148"/>
      <c r="AR56" s="148"/>
      <c r="AS56" s="93">
        <f t="shared" si="1"/>
        <v>0</v>
      </c>
      <c r="AT56" s="93">
        <f t="shared" si="2"/>
        <v>0</v>
      </c>
      <c r="AU56" s="4">
        <f t="shared" si="3"/>
        <v>0</v>
      </c>
      <c r="AV56" s="4">
        <f t="shared" si="4"/>
        <v>0</v>
      </c>
      <c r="AW56" s="4" t="str">
        <f t="shared" si="5"/>
        <v>0</v>
      </c>
      <c r="AX56" s="4" t="str">
        <f t="shared" si="6"/>
        <v>0</v>
      </c>
      <c r="AY56" s="4" t="str">
        <f t="shared" si="7"/>
        <v>0</v>
      </c>
      <c r="AZ56" s="4" t="str">
        <f t="shared" si="8"/>
        <v>0</v>
      </c>
      <c r="BH56" s="70"/>
    </row>
    <row r="57" spans="1:60" ht="20.100000000000001" customHeight="1" thickBot="1" x14ac:dyDescent="0.35">
      <c r="A57" s="76"/>
      <c r="B57" s="88" t="s">
        <v>71</v>
      </c>
      <c r="C57" s="88"/>
      <c r="D57" s="97" t="s">
        <v>174</v>
      </c>
      <c r="E57" s="97" t="s">
        <v>175</v>
      </c>
      <c r="F57" s="97" t="s">
        <v>176</v>
      </c>
      <c r="G57" s="97" t="s">
        <v>177</v>
      </c>
      <c r="H57" s="97" t="s">
        <v>178</v>
      </c>
      <c r="I57" s="96">
        <v>156.75660000000002</v>
      </c>
      <c r="K57" s="13">
        <f t="shared" si="18"/>
        <v>0</v>
      </c>
      <c r="L57" s="98">
        <f t="shared" si="21"/>
        <v>0</v>
      </c>
      <c r="N57" s="164"/>
      <c r="O57" s="164"/>
      <c r="P57" s="164"/>
      <c r="Q57" s="164"/>
      <c r="R57" s="164"/>
      <c r="S57" s="152"/>
      <c r="T57" s="152"/>
      <c r="U57" s="164"/>
      <c r="V57" s="164"/>
      <c r="W57" s="164"/>
      <c r="X57" s="164"/>
      <c r="Y57" s="164"/>
      <c r="Z57" s="152"/>
      <c r="AA57" s="152"/>
      <c r="AB57" s="164"/>
      <c r="AC57" s="164"/>
      <c r="AD57" s="164"/>
      <c r="AE57" s="164"/>
      <c r="AF57" s="164"/>
      <c r="AG57" s="152"/>
      <c r="AH57" s="152"/>
      <c r="AI57" s="164"/>
      <c r="AJ57" s="164"/>
      <c r="AK57" s="164"/>
      <c r="AL57" s="164"/>
      <c r="AM57" s="164"/>
      <c r="AN57" s="152"/>
      <c r="AO57" s="152"/>
      <c r="AP57" s="164"/>
      <c r="AQ57" s="164"/>
      <c r="AR57" s="164"/>
      <c r="AS57" s="93">
        <f t="shared" si="1"/>
        <v>0</v>
      </c>
      <c r="AT57" s="93">
        <f t="shared" si="2"/>
        <v>0</v>
      </c>
      <c r="AU57" s="4">
        <f t="shared" si="3"/>
        <v>0</v>
      </c>
      <c r="AV57" s="4">
        <f t="shared" si="4"/>
        <v>0</v>
      </c>
      <c r="AW57" s="4" t="str">
        <f t="shared" si="5"/>
        <v>0</v>
      </c>
      <c r="AX57" s="4" t="str">
        <f t="shared" si="6"/>
        <v>0</v>
      </c>
      <c r="AY57" s="4" t="str">
        <f t="shared" si="7"/>
        <v>0</v>
      </c>
      <c r="AZ57" s="4" t="str">
        <f t="shared" si="8"/>
        <v>0</v>
      </c>
      <c r="BH57" s="70"/>
    </row>
    <row r="58" spans="1:60" ht="20.100000000000001" customHeight="1" thickBot="1" x14ac:dyDescent="0.35">
      <c r="A58" s="76"/>
      <c r="B58" s="87" t="s">
        <v>70</v>
      </c>
      <c r="C58" s="87">
        <v>0.77083333333333337</v>
      </c>
      <c r="D58" s="212" t="s">
        <v>224</v>
      </c>
      <c r="E58" s="213"/>
      <c r="F58" s="213"/>
      <c r="G58" s="213"/>
      <c r="H58" s="214"/>
      <c r="I58" s="95"/>
      <c r="K58" s="13">
        <f t="shared" si="18"/>
        <v>0</v>
      </c>
      <c r="L58" s="98">
        <f t="shared" si="21"/>
        <v>0</v>
      </c>
      <c r="N58" s="148"/>
      <c r="O58" s="148"/>
      <c r="P58" s="148"/>
      <c r="Q58" s="148"/>
      <c r="R58" s="148"/>
      <c r="S58" s="152"/>
      <c r="T58" s="152"/>
      <c r="U58" s="148"/>
      <c r="V58" s="148"/>
      <c r="W58" s="148"/>
      <c r="X58" s="148"/>
      <c r="Y58" s="148"/>
      <c r="Z58" s="152"/>
      <c r="AA58" s="152"/>
      <c r="AB58" s="148"/>
      <c r="AC58" s="148"/>
      <c r="AD58" s="148"/>
      <c r="AE58" s="148"/>
      <c r="AF58" s="148"/>
      <c r="AG58" s="152"/>
      <c r="AH58" s="152"/>
      <c r="AI58" s="148"/>
      <c r="AJ58" s="148"/>
      <c r="AK58" s="148"/>
      <c r="AL58" s="148"/>
      <c r="AM58" s="148"/>
      <c r="AN58" s="152"/>
      <c r="AO58" s="152"/>
      <c r="AP58" s="148"/>
      <c r="AQ58" s="148"/>
      <c r="AR58" s="148"/>
      <c r="AS58" s="93">
        <f t="shared" si="1"/>
        <v>0</v>
      </c>
      <c r="AT58" s="93">
        <f t="shared" si="2"/>
        <v>0</v>
      </c>
      <c r="AU58" s="4">
        <f t="shared" si="3"/>
        <v>0</v>
      </c>
      <c r="AV58" s="4">
        <f t="shared" si="4"/>
        <v>0</v>
      </c>
      <c r="AW58" s="4" t="str">
        <f t="shared" si="5"/>
        <v>0</v>
      </c>
      <c r="AX58" s="4" t="str">
        <f t="shared" si="6"/>
        <v>0</v>
      </c>
      <c r="AY58" s="4" t="str">
        <f t="shared" si="7"/>
        <v>0</v>
      </c>
      <c r="AZ58" s="4" t="str">
        <f t="shared" si="8"/>
        <v>0</v>
      </c>
      <c r="BH58" s="70"/>
    </row>
    <row r="59" spans="1:60" ht="20.100000000000001" customHeight="1" thickBot="1" x14ac:dyDescent="0.35">
      <c r="A59" s="76"/>
      <c r="B59" s="87" t="s">
        <v>70</v>
      </c>
      <c r="C59" s="87">
        <v>0.8125</v>
      </c>
      <c r="D59" s="212" t="s">
        <v>225</v>
      </c>
      <c r="E59" s="213"/>
      <c r="F59" s="213"/>
      <c r="G59" s="213"/>
      <c r="H59" s="214"/>
      <c r="I59" s="95"/>
      <c r="K59" s="13">
        <f t="shared" si="18"/>
        <v>0</v>
      </c>
      <c r="L59" s="98">
        <f t="shared" si="21"/>
        <v>0</v>
      </c>
      <c r="N59" s="107"/>
      <c r="O59" s="107"/>
      <c r="P59" s="107"/>
      <c r="Q59" s="107"/>
      <c r="R59" s="107"/>
      <c r="S59" s="17"/>
      <c r="T59" s="17"/>
      <c r="U59" s="107"/>
      <c r="V59" s="107"/>
      <c r="W59" s="107"/>
      <c r="X59" s="107"/>
      <c r="Y59" s="107"/>
      <c r="Z59" s="17"/>
      <c r="AA59" s="17"/>
      <c r="AB59" s="107"/>
      <c r="AC59" s="107"/>
      <c r="AD59" s="107"/>
      <c r="AE59" s="107"/>
      <c r="AF59" s="107"/>
      <c r="AG59" s="17"/>
      <c r="AH59" s="17"/>
      <c r="AI59" s="107"/>
      <c r="AJ59" s="107"/>
      <c r="AK59" s="107"/>
      <c r="AL59" s="107"/>
      <c r="AM59" s="107"/>
      <c r="AN59" s="17"/>
      <c r="AO59" s="17"/>
      <c r="AP59" s="107"/>
      <c r="AQ59" s="107"/>
      <c r="AR59" s="148"/>
      <c r="AS59" s="93">
        <f t="shared" si="1"/>
        <v>0</v>
      </c>
      <c r="AT59" s="93">
        <f t="shared" si="2"/>
        <v>0</v>
      </c>
      <c r="AU59" s="4">
        <f t="shared" si="3"/>
        <v>0</v>
      </c>
      <c r="AV59" s="4">
        <f t="shared" si="4"/>
        <v>0</v>
      </c>
      <c r="AW59" s="4" t="str">
        <f t="shared" si="5"/>
        <v>0</v>
      </c>
      <c r="AX59" s="4" t="str">
        <f t="shared" si="6"/>
        <v>0</v>
      </c>
      <c r="AY59" s="4" t="str">
        <f t="shared" si="7"/>
        <v>0</v>
      </c>
      <c r="AZ59" s="4" t="str">
        <f t="shared" si="8"/>
        <v>0</v>
      </c>
      <c r="BH59" s="70"/>
    </row>
    <row r="60" spans="1:60" ht="20.100000000000001" customHeight="1" thickBot="1" x14ac:dyDescent="0.35">
      <c r="A60" s="75"/>
      <c r="B60" s="88" t="s">
        <v>71</v>
      </c>
      <c r="C60" s="88"/>
      <c r="D60" s="97" t="s">
        <v>210</v>
      </c>
      <c r="E60" s="97" t="s">
        <v>211</v>
      </c>
      <c r="F60" s="97" t="s">
        <v>212</v>
      </c>
      <c r="G60" s="97" t="s">
        <v>213</v>
      </c>
      <c r="H60" s="97" t="s">
        <v>214</v>
      </c>
      <c r="I60" s="96">
        <v>196</v>
      </c>
      <c r="J60" s="4"/>
      <c r="K60" s="13">
        <f t="shared" si="18"/>
        <v>0</v>
      </c>
      <c r="L60" s="98">
        <f t="shared" si="21"/>
        <v>0</v>
      </c>
      <c r="N60" s="165"/>
      <c r="O60" s="165"/>
      <c r="P60" s="165"/>
      <c r="Q60" s="165"/>
      <c r="R60" s="165"/>
      <c r="S60" s="231"/>
      <c r="T60" s="17"/>
      <c r="U60" s="165"/>
      <c r="V60" s="165"/>
      <c r="W60" s="165"/>
      <c r="X60" s="165"/>
      <c r="Y60" s="165"/>
      <c r="Z60" s="17"/>
      <c r="AA60" s="17"/>
      <c r="AB60" s="165"/>
      <c r="AC60" s="165"/>
      <c r="AD60" s="165"/>
      <c r="AE60" s="165"/>
      <c r="AF60" s="165"/>
      <c r="AG60" s="17"/>
      <c r="AH60" s="17"/>
      <c r="AI60" s="165"/>
      <c r="AJ60" s="165"/>
      <c r="AK60" s="165"/>
      <c r="AL60" s="165"/>
      <c r="AM60" s="165"/>
      <c r="AN60" s="17"/>
      <c r="AO60" s="17"/>
      <c r="AP60" s="165"/>
      <c r="AQ60" s="165"/>
      <c r="AR60" s="164"/>
      <c r="AS60" s="93">
        <f t="shared" si="1"/>
        <v>0</v>
      </c>
      <c r="AT60" s="93">
        <f t="shared" si="2"/>
        <v>0</v>
      </c>
      <c r="AU60" s="4">
        <f t="shared" si="3"/>
        <v>0</v>
      </c>
      <c r="AV60" s="4">
        <f t="shared" si="4"/>
        <v>0</v>
      </c>
      <c r="AW60" s="4" t="str">
        <f t="shared" si="5"/>
        <v>0</v>
      </c>
      <c r="AX60" s="4" t="str">
        <f t="shared" si="6"/>
        <v>0</v>
      </c>
      <c r="AY60" s="4" t="str">
        <f t="shared" si="7"/>
        <v>0</v>
      </c>
      <c r="AZ60" s="4" t="str">
        <f t="shared" si="8"/>
        <v>0</v>
      </c>
      <c r="BH60" s="70"/>
    </row>
    <row r="61" spans="1:60" ht="20.100000000000001" customHeight="1" thickBot="1" x14ac:dyDescent="0.35">
      <c r="A61" s="76"/>
      <c r="B61" s="88" t="s">
        <v>71</v>
      </c>
      <c r="C61" s="88"/>
      <c r="D61" s="136" t="s">
        <v>181</v>
      </c>
      <c r="E61" s="136" t="s">
        <v>182</v>
      </c>
      <c r="F61" s="136" t="s">
        <v>183</v>
      </c>
      <c r="G61" s="136" t="s">
        <v>184</v>
      </c>
      <c r="H61" s="136" t="s">
        <v>185</v>
      </c>
      <c r="I61" s="96">
        <v>328.65029999999996</v>
      </c>
      <c r="J61" s="4"/>
      <c r="K61" s="13">
        <f t="shared" si="18"/>
        <v>0</v>
      </c>
      <c r="L61" s="98">
        <f t="shared" si="21"/>
        <v>0</v>
      </c>
      <c r="N61" s="165"/>
      <c r="O61" s="165"/>
      <c r="P61" s="165"/>
      <c r="Q61" s="165"/>
      <c r="R61" s="165"/>
      <c r="S61" s="231"/>
      <c r="T61" s="17"/>
      <c r="U61" s="165"/>
      <c r="V61" s="165"/>
      <c r="W61" s="165"/>
      <c r="X61" s="165"/>
      <c r="Y61" s="165"/>
      <c r="Z61" s="17"/>
      <c r="AA61" s="17"/>
      <c r="AB61" s="165"/>
      <c r="AC61" s="165"/>
      <c r="AD61" s="165"/>
      <c r="AE61" s="165"/>
      <c r="AF61" s="165"/>
      <c r="AG61" s="17"/>
      <c r="AH61" s="17"/>
      <c r="AI61" s="165"/>
      <c r="AJ61" s="165"/>
      <c r="AK61" s="165"/>
      <c r="AL61" s="165"/>
      <c r="AM61" s="165"/>
      <c r="AN61" s="17"/>
      <c r="AO61" s="17"/>
      <c r="AP61" s="165"/>
      <c r="AQ61" s="165"/>
      <c r="AR61" s="164"/>
      <c r="AS61" s="93">
        <f t="shared" si="1"/>
        <v>0</v>
      </c>
      <c r="AT61" s="93">
        <f t="shared" si="2"/>
        <v>0</v>
      </c>
      <c r="AU61" s="4">
        <f t="shared" si="3"/>
        <v>0</v>
      </c>
      <c r="AV61" s="4">
        <f t="shared" si="4"/>
        <v>0</v>
      </c>
      <c r="AW61" s="4" t="str">
        <f t="shared" si="5"/>
        <v>0</v>
      </c>
      <c r="AX61" s="4" t="str">
        <f t="shared" si="6"/>
        <v>0</v>
      </c>
      <c r="AY61" s="4" t="str">
        <f t="shared" si="7"/>
        <v>0</v>
      </c>
      <c r="AZ61" s="4" t="str">
        <f t="shared" si="8"/>
        <v>0</v>
      </c>
      <c r="BH61" s="70"/>
    </row>
    <row r="62" spans="1:60" ht="20.100000000000001" customHeight="1" thickBot="1" x14ac:dyDescent="0.35">
      <c r="A62" s="76"/>
      <c r="B62" s="84" t="s">
        <v>70</v>
      </c>
      <c r="C62" s="84">
        <v>0.85416666666666663</v>
      </c>
      <c r="D62" s="205" t="s">
        <v>203</v>
      </c>
      <c r="E62" s="206"/>
      <c r="F62" s="206"/>
      <c r="G62" s="206"/>
      <c r="H62" s="207"/>
      <c r="I62" s="95"/>
      <c r="J62" s="4"/>
      <c r="K62" s="13">
        <f t="shared" si="18"/>
        <v>0</v>
      </c>
      <c r="L62" s="98">
        <f t="shared" si="21"/>
        <v>0</v>
      </c>
      <c r="N62" s="107"/>
      <c r="O62" s="107"/>
      <c r="P62" s="107"/>
      <c r="Q62" s="107"/>
      <c r="R62" s="107"/>
      <c r="S62" s="231"/>
      <c r="T62" s="17"/>
      <c r="U62" s="107"/>
      <c r="V62" s="107"/>
      <c r="W62" s="107"/>
      <c r="X62" s="107"/>
      <c r="Y62" s="107"/>
      <c r="Z62" s="17"/>
      <c r="AA62" s="17"/>
      <c r="AB62" s="107"/>
      <c r="AC62" s="107"/>
      <c r="AD62" s="107"/>
      <c r="AE62" s="107"/>
      <c r="AF62" s="107"/>
      <c r="AG62" s="17"/>
      <c r="AH62" s="17"/>
      <c r="AI62" s="107"/>
      <c r="AJ62" s="107"/>
      <c r="AK62" s="107"/>
      <c r="AL62" s="107"/>
      <c r="AM62" s="107"/>
      <c r="AN62" s="17"/>
      <c r="AO62" s="17"/>
      <c r="AP62" s="107"/>
      <c r="AQ62" s="107"/>
      <c r="AR62" s="148"/>
      <c r="AS62" s="93">
        <f t="shared" si="1"/>
        <v>0</v>
      </c>
      <c r="AT62" s="93">
        <f t="shared" si="2"/>
        <v>0</v>
      </c>
      <c r="AU62" s="4">
        <f t="shared" si="3"/>
        <v>0</v>
      </c>
      <c r="AV62" s="4">
        <f t="shared" si="4"/>
        <v>0</v>
      </c>
      <c r="AW62" s="4" t="str">
        <f t="shared" si="5"/>
        <v>0</v>
      </c>
      <c r="AX62" s="4" t="str">
        <f t="shared" si="6"/>
        <v>0</v>
      </c>
      <c r="AY62" s="4" t="str">
        <f t="shared" si="7"/>
        <v>0</v>
      </c>
      <c r="AZ62" s="4" t="str">
        <f t="shared" si="8"/>
        <v>0</v>
      </c>
      <c r="BH62" s="70"/>
    </row>
    <row r="63" spans="1:60" ht="20.100000000000001" customHeight="1" thickBot="1" x14ac:dyDescent="0.35">
      <c r="A63" s="76"/>
      <c r="B63" s="88" t="s">
        <v>71</v>
      </c>
      <c r="C63" s="88"/>
      <c r="D63" s="136" t="s">
        <v>118</v>
      </c>
      <c r="E63" s="136" t="s">
        <v>119</v>
      </c>
      <c r="F63" s="136" t="s">
        <v>120</v>
      </c>
      <c r="G63" s="136" t="s">
        <v>121</v>
      </c>
      <c r="H63" s="137" t="s">
        <v>121</v>
      </c>
      <c r="I63" s="96">
        <v>587.92139999999995</v>
      </c>
      <c r="J63" s="4"/>
      <c r="K63" s="13">
        <f t="shared" si="18"/>
        <v>0</v>
      </c>
      <c r="L63" s="98">
        <f t="shared" si="21"/>
        <v>0</v>
      </c>
      <c r="N63" s="165"/>
      <c r="O63" s="165"/>
      <c r="P63" s="165"/>
      <c r="Q63" s="165"/>
      <c r="R63" s="165"/>
      <c r="S63" s="231"/>
      <c r="T63" s="17"/>
      <c r="U63" s="165"/>
      <c r="V63" s="165"/>
      <c r="W63" s="165"/>
      <c r="X63" s="165"/>
      <c r="Y63" s="165"/>
      <c r="Z63" s="17"/>
      <c r="AA63" s="17"/>
      <c r="AB63" s="165"/>
      <c r="AC63" s="165"/>
      <c r="AD63" s="165"/>
      <c r="AE63" s="165"/>
      <c r="AF63" s="165"/>
      <c r="AG63" s="17"/>
      <c r="AH63" s="17"/>
      <c r="AI63" s="165"/>
      <c r="AJ63" s="165"/>
      <c r="AK63" s="165"/>
      <c r="AL63" s="165"/>
      <c r="AM63" s="165"/>
      <c r="AN63" s="17"/>
      <c r="AO63" s="17"/>
      <c r="AP63" s="165"/>
      <c r="AQ63" s="165"/>
      <c r="AR63" s="164"/>
      <c r="AS63" s="93">
        <f t="shared" si="1"/>
        <v>0</v>
      </c>
      <c r="AT63" s="93">
        <f t="shared" si="2"/>
        <v>0</v>
      </c>
      <c r="AU63" s="4">
        <f t="shared" si="3"/>
        <v>0</v>
      </c>
      <c r="AV63" s="4">
        <f t="shared" si="4"/>
        <v>0</v>
      </c>
      <c r="AW63" s="4" t="str">
        <f t="shared" si="5"/>
        <v>0</v>
      </c>
      <c r="AX63" s="4" t="str">
        <f t="shared" si="6"/>
        <v>0</v>
      </c>
      <c r="AY63" s="4" t="str">
        <f t="shared" si="7"/>
        <v>0</v>
      </c>
      <c r="AZ63" s="4" t="str">
        <f t="shared" si="8"/>
        <v>0</v>
      </c>
      <c r="BH63" s="70"/>
    </row>
    <row r="64" spans="1:60" ht="20.100000000000001" customHeight="1" thickBot="1" x14ac:dyDescent="0.35">
      <c r="A64" s="76"/>
      <c r="B64" s="87" t="s">
        <v>70</v>
      </c>
      <c r="C64" s="84">
        <v>0.89583333333333337</v>
      </c>
      <c r="D64" s="212" t="s">
        <v>223</v>
      </c>
      <c r="E64" s="213"/>
      <c r="F64" s="213"/>
      <c r="G64" s="213"/>
      <c r="H64" s="214"/>
      <c r="I64" s="95"/>
      <c r="K64" s="13">
        <f t="shared" si="18"/>
        <v>0</v>
      </c>
      <c r="L64" s="98">
        <f t="shared" si="21"/>
        <v>0</v>
      </c>
      <c r="N64" s="107"/>
      <c r="O64" s="107"/>
      <c r="P64" s="107"/>
      <c r="Q64" s="107"/>
      <c r="R64" s="107"/>
      <c r="S64" s="17"/>
      <c r="T64" s="17"/>
      <c r="U64" s="107"/>
      <c r="V64" s="107"/>
      <c r="W64" s="107"/>
      <c r="X64" s="107"/>
      <c r="Y64" s="107"/>
      <c r="Z64" s="17"/>
      <c r="AA64" s="17"/>
      <c r="AB64" s="107"/>
      <c r="AC64" s="107"/>
      <c r="AD64" s="107"/>
      <c r="AE64" s="107"/>
      <c r="AF64" s="107"/>
      <c r="AG64" s="17"/>
      <c r="AH64" s="17"/>
      <c r="AI64" s="107"/>
      <c r="AJ64" s="107"/>
      <c r="AK64" s="107"/>
      <c r="AL64" s="107"/>
      <c r="AM64" s="107"/>
      <c r="AN64" s="17"/>
      <c r="AO64" s="17"/>
      <c r="AP64" s="107"/>
      <c r="AQ64" s="107"/>
      <c r="AR64" s="148"/>
      <c r="AS64" s="93">
        <f t="shared" si="1"/>
        <v>0</v>
      </c>
      <c r="AT64" s="93">
        <f t="shared" si="2"/>
        <v>0</v>
      </c>
      <c r="AU64" s="4">
        <f t="shared" si="3"/>
        <v>0</v>
      </c>
      <c r="AV64" s="4">
        <f>COUNTIF(N64:AR64,"d")</f>
        <v>0</v>
      </c>
      <c r="AW64" s="4" t="str">
        <f t="shared" si="5"/>
        <v>0</v>
      </c>
      <c r="AX64" s="4" t="str">
        <f t="shared" si="6"/>
        <v>0</v>
      </c>
      <c r="AY64" s="4" t="str">
        <f t="shared" si="7"/>
        <v>0</v>
      </c>
      <c r="AZ64" s="4" t="str">
        <f t="shared" si="8"/>
        <v>0</v>
      </c>
      <c r="BH64" s="70"/>
    </row>
    <row r="65" spans="1:60" ht="20.100000000000001" customHeight="1" thickBot="1" x14ac:dyDescent="0.35">
      <c r="A65" s="75"/>
      <c r="B65" s="88" t="s">
        <v>71</v>
      </c>
      <c r="C65" s="88"/>
      <c r="D65" s="136" t="s">
        <v>133</v>
      </c>
      <c r="E65" s="136" t="s">
        <v>134</v>
      </c>
      <c r="F65" s="136" t="s">
        <v>135</v>
      </c>
      <c r="G65" s="136" t="s">
        <v>180</v>
      </c>
      <c r="H65" s="137" t="s">
        <v>180</v>
      </c>
      <c r="I65" s="96">
        <v>296.31690000000003</v>
      </c>
      <c r="J65" s="71"/>
      <c r="K65" s="13">
        <f t="shared" si="18"/>
        <v>0</v>
      </c>
      <c r="L65" s="98">
        <f t="shared" si="21"/>
        <v>0</v>
      </c>
      <c r="N65" s="165"/>
      <c r="O65" s="165"/>
      <c r="P65" s="165"/>
      <c r="Q65" s="165"/>
      <c r="R65" s="165"/>
      <c r="S65" s="231"/>
      <c r="T65" s="17"/>
      <c r="U65" s="165"/>
      <c r="V65" s="165"/>
      <c r="W65" s="165"/>
      <c r="X65" s="165"/>
      <c r="Y65" s="165"/>
      <c r="Z65" s="17"/>
      <c r="AA65" s="17"/>
      <c r="AB65" s="165"/>
      <c r="AC65" s="165"/>
      <c r="AD65" s="165"/>
      <c r="AE65" s="165"/>
      <c r="AF65" s="165"/>
      <c r="AG65" s="17"/>
      <c r="AH65" s="17"/>
      <c r="AI65" s="165"/>
      <c r="AJ65" s="165"/>
      <c r="AK65" s="165"/>
      <c r="AL65" s="165"/>
      <c r="AM65" s="165"/>
      <c r="AN65" s="17"/>
      <c r="AO65" s="17"/>
      <c r="AP65" s="165"/>
      <c r="AQ65" s="165"/>
      <c r="AR65" s="164"/>
      <c r="AS65" s="93">
        <f t="shared" si="1"/>
        <v>0</v>
      </c>
      <c r="AT65" s="93">
        <f t="shared" si="2"/>
        <v>0</v>
      </c>
      <c r="AU65" s="4">
        <f t="shared" si="3"/>
        <v>0</v>
      </c>
      <c r="AV65" s="4">
        <f t="shared" si="4"/>
        <v>0</v>
      </c>
      <c r="AW65" s="4" t="str">
        <f t="shared" si="5"/>
        <v>0</v>
      </c>
      <c r="AX65" s="4" t="str">
        <f t="shared" si="6"/>
        <v>0</v>
      </c>
      <c r="AY65" s="4" t="str">
        <f t="shared" si="7"/>
        <v>0</v>
      </c>
      <c r="AZ65" s="4" t="str">
        <f t="shared" si="8"/>
        <v>0</v>
      </c>
      <c r="BH65" s="70"/>
    </row>
    <row r="66" spans="1:60" ht="20.100000000000001" customHeight="1" thickBot="1" x14ac:dyDescent="0.35">
      <c r="A66" s="75"/>
      <c r="B66" s="84" t="s">
        <v>70</v>
      </c>
      <c r="C66" s="84">
        <v>0.91666666666666663</v>
      </c>
      <c r="D66" s="167" t="s">
        <v>331</v>
      </c>
      <c r="E66" s="167" t="s">
        <v>203</v>
      </c>
      <c r="F66" s="167" t="s">
        <v>203</v>
      </c>
      <c r="G66" s="167" t="s">
        <v>203</v>
      </c>
      <c r="H66" s="151" t="s">
        <v>332</v>
      </c>
      <c r="I66" s="95"/>
      <c r="K66" s="13">
        <f t="shared" si="18"/>
        <v>0</v>
      </c>
      <c r="L66" s="98">
        <f>SUM(AW66:AZ66)</f>
        <v>0</v>
      </c>
      <c r="N66" s="107"/>
      <c r="O66" s="107"/>
      <c r="P66" s="107"/>
      <c r="Q66" s="107"/>
      <c r="R66" s="107"/>
      <c r="S66" s="231"/>
      <c r="T66" s="17"/>
      <c r="U66" s="107"/>
      <c r="V66" s="107"/>
      <c r="W66" s="107"/>
      <c r="X66" s="107"/>
      <c r="Y66" s="107"/>
      <c r="Z66" s="17"/>
      <c r="AA66" s="17"/>
      <c r="AB66" s="107"/>
      <c r="AC66" s="107"/>
      <c r="AD66" s="107"/>
      <c r="AE66" s="107"/>
      <c r="AF66" s="107"/>
      <c r="AG66" s="17"/>
      <c r="AH66" s="17"/>
      <c r="AI66" s="107"/>
      <c r="AJ66" s="107"/>
      <c r="AK66" s="107"/>
      <c r="AL66" s="107"/>
      <c r="AM66" s="107"/>
      <c r="AN66" s="17"/>
      <c r="AO66" s="17"/>
      <c r="AP66" s="107"/>
      <c r="AQ66" s="107"/>
      <c r="AR66" s="148"/>
      <c r="AS66" s="93">
        <f t="shared" si="1"/>
        <v>0</v>
      </c>
      <c r="AT66" s="93">
        <f t="shared" si="2"/>
        <v>0</v>
      </c>
      <c r="AU66" s="4">
        <f t="shared" si="3"/>
        <v>0</v>
      </c>
      <c r="AV66" s="4">
        <f>COUNTIF(N66:AR66,"d")</f>
        <v>0</v>
      </c>
      <c r="AW66" s="4" t="str">
        <f>IF(AS66&gt;0,($I66*AS66*$F$14),"0")</f>
        <v>0</v>
      </c>
      <c r="AX66" s="4" t="str">
        <f t="shared" si="6"/>
        <v>0</v>
      </c>
      <c r="AY66" s="4" t="str">
        <f>IF(AU66&gt;0,($I66*AU66*$F$16),"0")</f>
        <v>0</v>
      </c>
      <c r="AZ66" s="4" t="str">
        <f>IF(AV66&gt;0,($I66*AV66*$F$17),"0")</f>
        <v>0</v>
      </c>
      <c r="BH66" s="70"/>
    </row>
    <row r="67" spans="1:60" ht="20.100000000000001" customHeight="1" thickBot="1" x14ac:dyDescent="0.35">
      <c r="A67" s="75"/>
      <c r="B67" s="88" t="s">
        <v>71</v>
      </c>
      <c r="C67" s="88"/>
      <c r="D67" s="97" t="s">
        <v>109</v>
      </c>
      <c r="E67" s="97" t="s">
        <v>110</v>
      </c>
      <c r="F67" s="97" t="s">
        <v>111</v>
      </c>
      <c r="G67" s="97" t="s">
        <v>112</v>
      </c>
      <c r="H67" s="97" t="s">
        <v>113</v>
      </c>
      <c r="I67" s="96">
        <v>225.86849999999998</v>
      </c>
      <c r="J67" s="4"/>
      <c r="K67" s="13">
        <f t="shared" si="18"/>
        <v>0</v>
      </c>
      <c r="L67" s="98">
        <f t="shared" si="21"/>
        <v>0</v>
      </c>
      <c r="N67" s="165"/>
      <c r="O67" s="165"/>
      <c r="P67" s="165"/>
      <c r="Q67" s="165"/>
      <c r="R67" s="165"/>
      <c r="S67" s="17"/>
      <c r="T67" s="17"/>
      <c r="U67" s="165"/>
      <c r="V67" s="165"/>
      <c r="W67" s="165"/>
      <c r="X67" s="165"/>
      <c r="Y67" s="165"/>
      <c r="Z67" s="17"/>
      <c r="AA67" s="17"/>
      <c r="AB67" s="165"/>
      <c r="AC67" s="165"/>
      <c r="AD67" s="165"/>
      <c r="AE67" s="165"/>
      <c r="AF67" s="165"/>
      <c r="AG67" s="17"/>
      <c r="AH67" s="17"/>
      <c r="AI67" s="165"/>
      <c r="AJ67" s="165"/>
      <c r="AK67" s="165"/>
      <c r="AL67" s="165"/>
      <c r="AM67" s="165"/>
      <c r="AN67" s="17"/>
      <c r="AO67" s="17"/>
      <c r="AP67" s="165"/>
      <c r="AQ67" s="165"/>
      <c r="AR67" s="164"/>
      <c r="AS67" s="93">
        <f t="shared" si="1"/>
        <v>0</v>
      </c>
      <c r="AT67" s="93">
        <f t="shared" si="2"/>
        <v>0</v>
      </c>
      <c r="AU67" s="4">
        <f t="shared" si="3"/>
        <v>0</v>
      </c>
      <c r="AV67" s="4">
        <f t="shared" si="4"/>
        <v>0</v>
      </c>
      <c r="AW67" s="4" t="str">
        <f t="shared" si="5"/>
        <v>0</v>
      </c>
      <c r="AX67" s="4" t="str">
        <f t="shared" si="6"/>
        <v>0</v>
      </c>
      <c r="AY67" s="4" t="str">
        <f t="shared" si="7"/>
        <v>0</v>
      </c>
      <c r="AZ67" s="4" t="str">
        <f t="shared" si="8"/>
        <v>0</v>
      </c>
      <c r="BH67" s="70"/>
    </row>
    <row r="68" spans="1:60" ht="20.100000000000001" customHeight="1" thickBot="1" x14ac:dyDescent="0.35">
      <c r="A68" s="75"/>
      <c r="B68" s="88" t="s">
        <v>71</v>
      </c>
      <c r="C68" s="88"/>
      <c r="D68" s="97" t="s">
        <v>289</v>
      </c>
      <c r="E68" s="97" t="s">
        <v>290</v>
      </c>
      <c r="F68" s="97" t="s">
        <v>291</v>
      </c>
      <c r="G68" s="97" t="s">
        <v>292</v>
      </c>
      <c r="H68" s="154"/>
      <c r="I68" s="96">
        <v>175.73490000000001</v>
      </c>
      <c r="J68" s="4"/>
      <c r="K68" s="13">
        <f t="shared" si="18"/>
        <v>0</v>
      </c>
      <c r="L68" s="98">
        <f t="shared" si="21"/>
        <v>0</v>
      </c>
      <c r="N68" s="165"/>
      <c r="O68" s="165"/>
      <c r="P68" s="165"/>
      <c r="Q68" s="165"/>
      <c r="R68" s="17"/>
      <c r="S68" s="232"/>
      <c r="T68" s="17"/>
      <c r="U68" s="165"/>
      <c r="V68" s="165"/>
      <c r="W68" s="165"/>
      <c r="X68" s="165"/>
      <c r="Y68" s="17"/>
      <c r="Z68" s="17"/>
      <c r="AA68" s="17"/>
      <c r="AB68" s="165"/>
      <c r="AC68" s="165"/>
      <c r="AD68" s="165"/>
      <c r="AE68" s="165"/>
      <c r="AF68" s="17"/>
      <c r="AG68" s="17"/>
      <c r="AH68" s="17"/>
      <c r="AI68" s="165"/>
      <c r="AJ68" s="165"/>
      <c r="AK68" s="165"/>
      <c r="AL68" s="165"/>
      <c r="AM68" s="17"/>
      <c r="AN68" s="17"/>
      <c r="AO68" s="17"/>
      <c r="AP68" s="165"/>
      <c r="AQ68" s="165"/>
      <c r="AR68" s="164"/>
      <c r="AS68" s="93">
        <f t="shared" si="1"/>
        <v>0</v>
      </c>
      <c r="AT68" s="93">
        <f t="shared" si="2"/>
        <v>0</v>
      </c>
      <c r="AU68" s="4">
        <f t="shared" si="3"/>
        <v>0</v>
      </c>
      <c r="AV68" s="4">
        <f t="shared" si="4"/>
        <v>0</v>
      </c>
      <c r="AW68" s="4" t="str">
        <f t="shared" si="5"/>
        <v>0</v>
      </c>
      <c r="AX68" s="4" t="str">
        <f t="shared" si="6"/>
        <v>0</v>
      </c>
      <c r="AY68" s="4" t="str">
        <f t="shared" si="7"/>
        <v>0</v>
      </c>
      <c r="AZ68" s="4" t="str">
        <f t="shared" si="8"/>
        <v>0</v>
      </c>
      <c r="BH68" s="70"/>
    </row>
    <row r="69" spans="1:60" ht="20.100000000000001" customHeight="1" thickBot="1" x14ac:dyDescent="0.35">
      <c r="A69" s="75"/>
      <c r="B69" s="84" t="s">
        <v>70</v>
      </c>
      <c r="C69" s="84">
        <v>0.95833333333333337</v>
      </c>
      <c r="D69" s="212" t="s">
        <v>203</v>
      </c>
      <c r="E69" s="213"/>
      <c r="F69" s="213"/>
      <c r="G69" s="213"/>
      <c r="H69" s="216"/>
      <c r="I69" s="141"/>
      <c r="K69" s="13">
        <f>SUM(AS69:AV69)</f>
        <v>0</v>
      </c>
      <c r="L69" s="98">
        <f t="shared" ref="L69:L71" si="22">SUM(AW69:AZ69)</f>
        <v>0</v>
      </c>
      <c r="N69" s="107"/>
      <c r="O69" s="107"/>
      <c r="P69" s="107"/>
      <c r="Q69" s="107"/>
      <c r="R69" s="107"/>
      <c r="S69" s="17"/>
      <c r="T69" s="17"/>
      <c r="U69" s="107"/>
      <c r="V69" s="107"/>
      <c r="W69" s="107"/>
      <c r="X69" s="107"/>
      <c r="Y69" s="107"/>
      <c r="Z69" s="17"/>
      <c r="AA69" s="17"/>
      <c r="AB69" s="107"/>
      <c r="AC69" s="107"/>
      <c r="AD69" s="107"/>
      <c r="AE69" s="107"/>
      <c r="AF69" s="107"/>
      <c r="AG69" s="17"/>
      <c r="AH69" s="17"/>
      <c r="AI69" s="107"/>
      <c r="AJ69" s="107"/>
      <c r="AK69" s="107"/>
      <c r="AL69" s="107"/>
      <c r="AM69" s="107"/>
      <c r="AN69" s="17"/>
      <c r="AO69" s="17"/>
      <c r="AP69" s="107"/>
      <c r="AQ69" s="107"/>
      <c r="AR69" s="148"/>
      <c r="AS69" s="93">
        <f t="shared" si="1"/>
        <v>0</v>
      </c>
      <c r="AT69" s="93">
        <f t="shared" si="2"/>
        <v>0</v>
      </c>
      <c r="AU69" s="4">
        <f t="shared" si="3"/>
        <v>0</v>
      </c>
      <c r="AV69" s="4">
        <f t="shared" si="4"/>
        <v>0</v>
      </c>
      <c r="AW69" s="4" t="str">
        <f t="shared" si="5"/>
        <v>0</v>
      </c>
      <c r="AX69" s="4" t="str">
        <f t="shared" si="6"/>
        <v>0</v>
      </c>
      <c r="AY69" s="4" t="str">
        <f t="shared" si="7"/>
        <v>0</v>
      </c>
      <c r="AZ69" s="4" t="str">
        <f t="shared" si="8"/>
        <v>0</v>
      </c>
      <c r="BH69" s="70"/>
    </row>
    <row r="70" spans="1:60" ht="20.100000000000001" customHeight="1" thickBot="1" x14ac:dyDescent="0.35">
      <c r="A70" s="75"/>
      <c r="B70" s="88" t="s">
        <v>71</v>
      </c>
      <c r="C70" s="88"/>
      <c r="D70" s="97" t="s">
        <v>114</v>
      </c>
      <c r="E70" s="97" t="s">
        <v>114</v>
      </c>
      <c r="F70" s="97" t="s">
        <v>115</v>
      </c>
      <c r="G70" s="97" t="s">
        <v>116</v>
      </c>
      <c r="H70" s="97" t="s">
        <v>117</v>
      </c>
      <c r="I70" s="96">
        <v>117.0378</v>
      </c>
      <c r="J70" s="71"/>
      <c r="K70" s="13">
        <f>SUM(AS70:AV70)</f>
        <v>0</v>
      </c>
      <c r="L70" s="98">
        <f t="shared" ref="L70" si="23">SUM(AW70:AZ70)</f>
        <v>0</v>
      </c>
      <c r="N70" s="165"/>
      <c r="O70" s="165"/>
      <c r="P70" s="165"/>
      <c r="Q70" s="165"/>
      <c r="R70" s="165"/>
      <c r="S70" s="17"/>
      <c r="T70" s="17"/>
      <c r="U70" s="165"/>
      <c r="V70" s="165"/>
      <c r="W70" s="165"/>
      <c r="X70" s="165"/>
      <c r="Y70" s="165"/>
      <c r="Z70" s="17"/>
      <c r="AA70" s="17"/>
      <c r="AB70" s="165"/>
      <c r="AC70" s="165"/>
      <c r="AD70" s="165"/>
      <c r="AE70" s="165"/>
      <c r="AF70" s="165"/>
      <c r="AG70" s="17"/>
      <c r="AH70" s="17"/>
      <c r="AI70" s="165"/>
      <c r="AJ70" s="165"/>
      <c r="AK70" s="165"/>
      <c r="AL70" s="165"/>
      <c r="AM70" s="165"/>
      <c r="AN70" s="17"/>
      <c r="AO70" s="17"/>
      <c r="AP70" s="165"/>
      <c r="AQ70" s="165"/>
      <c r="AR70" s="164"/>
      <c r="AS70" s="93">
        <f t="shared" si="1"/>
        <v>0</v>
      </c>
      <c r="AT70" s="93">
        <f t="shared" si="2"/>
        <v>0</v>
      </c>
      <c r="AU70" s="4">
        <f t="shared" si="3"/>
        <v>0</v>
      </c>
      <c r="AV70" s="4">
        <f t="shared" si="4"/>
        <v>0</v>
      </c>
      <c r="AW70" s="4" t="str">
        <f t="shared" si="5"/>
        <v>0</v>
      </c>
      <c r="AX70" s="4" t="str">
        <f t="shared" si="6"/>
        <v>0</v>
      </c>
      <c r="AY70" s="4" t="str">
        <f t="shared" si="7"/>
        <v>0</v>
      </c>
      <c r="AZ70" s="4" t="str">
        <f t="shared" si="8"/>
        <v>0</v>
      </c>
      <c r="BH70" s="70"/>
    </row>
    <row r="71" spans="1:60" ht="20.100000000000001" customHeight="1" thickBot="1" x14ac:dyDescent="0.35">
      <c r="A71" s="75"/>
      <c r="B71" s="88" t="s">
        <v>71</v>
      </c>
      <c r="C71" s="88"/>
      <c r="D71" s="97" t="s">
        <v>273</v>
      </c>
      <c r="E71" s="97" t="s">
        <v>273</v>
      </c>
      <c r="F71" s="97" t="s">
        <v>274</v>
      </c>
      <c r="G71" s="97" t="s">
        <v>275</v>
      </c>
      <c r="H71" s="97" t="s">
        <v>276</v>
      </c>
      <c r="I71" s="96">
        <v>120.6414</v>
      </c>
      <c r="J71" s="71"/>
      <c r="K71" s="13">
        <f>SUM(AS71:AV71)</f>
        <v>0</v>
      </c>
      <c r="L71" s="98">
        <f t="shared" si="22"/>
        <v>0</v>
      </c>
      <c r="N71" s="165"/>
      <c r="O71" s="165"/>
      <c r="P71" s="165"/>
      <c r="Q71" s="165"/>
      <c r="R71" s="165"/>
      <c r="S71" s="231"/>
      <c r="T71" s="152"/>
      <c r="U71" s="165"/>
      <c r="V71" s="165"/>
      <c r="W71" s="165"/>
      <c r="X71" s="165"/>
      <c r="Y71" s="165"/>
      <c r="Z71" s="17"/>
      <c r="AA71" s="17"/>
      <c r="AB71" s="165"/>
      <c r="AC71" s="165"/>
      <c r="AD71" s="165"/>
      <c r="AE71" s="165"/>
      <c r="AF71" s="165"/>
      <c r="AG71" s="17"/>
      <c r="AH71" s="17"/>
      <c r="AI71" s="165"/>
      <c r="AJ71" s="165"/>
      <c r="AK71" s="165"/>
      <c r="AL71" s="165"/>
      <c r="AM71" s="165"/>
      <c r="AN71" s="17"/>
      <c r="AO71" s="17"/>
      <c r="AP71" s="165"/>
      <c r="AQ71" s="165"/>
      <c r="AR71" s="164"/>
      <c r="AS71" s="93">
        <f t="shared" si="1"/>
        <v>0</v>
      </c>
      <c r="AT71" s="93">
        <f t="shared" si="2"/>
        <v>0</v>
      </c>
      <c r="AU71" s="4">
        <f t="shared" si="3"/>
        <v>0</v>
      </c>
      <c r="AV71" s="4">
        <f t="shared" si="4"/>
        <v>0</v>
      </c>
      <c r="AW71" s="4" t="str">
        <f t="shared" si="5"/>
        <v>0</v>
      </c>
      <c r="AX71" s="4" t="str">
        <f t="shared" si="6"/>
        <v>0</v>
      </c>
      <c r="AY71" s="4" t="str">
        <f t="shared" si="7"/>
        <v>0</v>
      </c>
      <c r="AZ71" s="4" t="str">
        <f t="shared" si="8"/>
        <v>0</v>
      </c>
      <c r="BH71" s="70"/>
    </row>
    <row r="72" spans="1:60" ht="20.100000000000001" customHeight="1" thickBot="1" x14ac:dyDescent="0.35">
      <c r="A72" s="75"/>
      <c r="B72" s="84" t="s">
        <v>70</v>
      </c>
      <c r="C72" s="84"/>
      <c r="D72" s="167"/>
      <c r="E72" s="168"/>
      <c r="F72" s="168"/>
      <c r="G72" s="168"/>
      <c r="H72" s="168"/>
      <c r="I72" s="95"/>
      <c r="K72" s="13">
        <f t="shared" si="18"/>
        <v>0</v>
      </c>
      <c r="L72" s="98">
        <f t="shared" si="21"/>
        <v>0</v>
      </c>
      <c r="N72" s="107"/>
      <c r="O72" s="107"/>
      <c r="P72" s="107"/>
      <c r="Q72" s="107"/>
      <c r="R72" s="107"/>
      <c r="S72" s="17"/>
      <c r="T72" s="17"/>
      <c r="U72" s="107"/>
      <c r="V72" s="107"/>
      <c r="W72" s="107"/>
      <c r="X72" s="107"/>
      <c r="Y72" s="107"/>
      <c r="Z72" s="17"/>
      <c r="AA72" s="17"/>
      <c r="AB72" s="107"/>
      <c r="AC72" s="107"/>
      <c r="AD72" s="107"/>
      <c r="AE72" s="107"/>
      <c r="AF72" s="107"/>
      <c r="AG72" s="17"/>
      <c r="AH72" s="17"/>
      <c r="AI72" s="107"/>
      <c r="AJ72" s="107"/>
      <c r="AK72" s="107"/>
      <c r="AL72" s="107"/>
      <c r="AM72" s="107"/>
      <c r="AN72" s="17"/>
      <c r="AO72" s="17"/>
      <c r="AP72" s="107"/>
      <c r="AQ72" s="107"/>
      <c r="AR72" s="148"/>
      <c r="AS72" s="93">
        <f t="shared" si="1"/>
        <v>0</v>
      </c>
      <c r="AT72" s="93">
        <f t="shared" si="2"/>
        <v>0</v>
      </c>
      <c r="AU72" s="4">
        <f t="shared" si="3"/>
        <v>0</v>
      </c>
      <c r="AV72" s="4">
        <f t="shared" si="4"/>
        <v>0</v>
      </c>
      <c r="AW72" s="4" t="str">
        <f t="shared" si="5"/>
        <v>0</v>
      </c>
      <c r="AX72" s="4" t="str">
        <f t="shared" si="6"/>
        <v>0</v>
      </c>
      <c r="AY72" s="4" t="str">
        <f t="shared" si="7"/>
        <v>0</v>
      </c>
      <c r="AZ72" s="4" t="str">
        <f t="shared" si="8"/>
        <v>0</v>
      </c>
      <c r="BH72" s="70"/>
    </row>
    <row r="73" spans="1:60" ht="19.5" thickBot="1" x14ac:dyDescent="0.35">
      <c r="B73" s="91"/>
      <c r="C73" s="92"/>
      <c r="D73" s="93"/>
      <c r="E73" s="93"/>
      <c r="F73" s="93"/>
      <c r="G73" s="93"/>
      <c r="H73" s="93"/>
      <c r="I73" s="144"/>
      <c r="J73" s="144"/>
      <c r="K73" s="14">
        <f>SUM(K26:K72)</f>
        <v>0</v>
      </c>
      <c r="L73" s="99">
        <f>SUM(L26:L72)</f>
        <v>0</v>
      </c>
      <c r="N73" s="74">
        <f t="shared" ref="N73:AP73" si="24">COUNTA(N26:N72)</f>
        <v>0</v>
      </c>
      <c r="O73" s="74">
        <f t="shared" si="24"/>
        <v>0</v>
      </c>
      <c r="P73" s="74">
        <f t="shared" si="24"/>
        <v>0</v>
      </c>
      <c r="Q73" s="74">
        <f>COUNTA(Q26:Q72)</f>
        <v>0</v>
      </c>
      <c r="R73" s="74">
        <f t="shared" si="24"/>
        <v>0</v>
      </c>
      <c r="S73" s="74">
        <f t="shared" si="24"/>
        <v>0</v>
      </c>
      <c r="T73" s="74">
        <f t="shared" si="24"/>
        <v>0</v>
      </c>
      <c r="U73" s="74">
        <f t="shared" si="24"/>
        <v>0</v>
      </c>
      <c r="V73" s="74">
        <f t="shared" si="24"/>
        <v>0</v>
      </c>
      <c r="W73" s="74">
        <f t="shared" si="24"/>
        <v>0</v>
      </c>
      <c r="X73" s="74">
        <f t="shared" si="24"/>
        <v>0</v>
      </c>
      <c r="Y73" s="74">
        <f t="shared" si="24"/>
        <v>0</v>
      </c>
      <c r="Z73" s="74">
        <f t="shared" si="24"/>
        <v>0</v>
      </c>
      <c r="AA73" s="74">
        <f t="shared" si="24"/>
        <v>0</v>
      </c>
      <c r="AB73" s="74">
        <f t="shared" si="24"/>
        <v>0</v>
      </c>
      <c r="AC73" s="74">
        <f t="shared" si="24"/>
        <v>0</v>
      </c>
      <c r="AD73" s="74">
        <f t="shared" si="24"/>
        <v>0</v>
      </c>
      <c r="AE73" s="74">
        <f t="shared" si="24"/>
        <v>0</v>
      </c>
      <c r="AF73" s="74">
        <f t="shared" si="24"/>
        <v>0</v>
      </c>
      <c r="AG73" s="74">
        <f t="shared" si="24"/>
        <v>0</v>
      </c>
      <c r="AH73" s="74">
        <f t="shared" si="24"/>
        <v>0</v>
      </c>
      <c r="AI73" s="74">
        <f t="shared" si="24"/>
        <v>0</v>
      </c>
      <c r="AJ73" s="74">
        <f t="shared" si="24"/>
        <v>0</v>
      </c>
      <c r="AK73" s="74">
        <f t="shared" si="24"/>
        <v>0</v>
      </c>
      <c r="AL73" s="74">
        <f t="shared" si="24"/>
        <v>0</v>
      </c>
      <c r="AM73" s="74">
        <f t="shared" si="24"/>
        <v>0</v>
      </c>
      <c r="AN73" s="74">
        <f t="shared" si="24"/>
        <v>0</v>
      </c>
      <c r="AO73" s="74">
        <f t="shared" si="24"/>
        <v>0</v>
      </c>
      <c r="AP73" s="74">
        <f t="shared" si="24"/>
        <v>0</v>
      </c>
      <c r="AQ73" s="74">
        <f>COUNTA(AQ26:AQ72)</f>
        <v>0</v>
      </c>
      <c r="AR73" s="74">
        <f>COUNTA(AR26:AR72)</f>
        <v>0</v>
      </c>
      <c r="AS73" s="48">
        <f>SUM(AS26:AS72)</f>
        <v>0</v>
      </c>
      <c r="AT73" s="48">
        <f t="shared" ref="AT73:AX73" si="25">SUM(AT26:AT72)</f>
        <v>0</v>
      </c>
      <c r="AU73" s="48">
        <f t="shared" si="25"/>
        <v>0</v>
      </c>
      <c r="AV73" s="49">
        <f t="shared" si="25"/>
        <v>0</v>
      </c>
      <c r="AW73" s="49">
        <f t="shared" si="25"/>
        <v>0</v>
      </c>
      <c r="AX73" s="49">
        <f t="shared" si="25"/>
        <v>0</v>
      </c>
      <c r="AY73" s="49">
        <f>SUM(AY26:AY72)</f>
        <v>0</v>
      </c>
      <c r="AZ73" s="49">
        <f>SUM(AZ26:AZ72)</f>
        <v>0</v>
      </c>
    </row>
    <row r="74" spans="1:60" ht="19.5" thickBot="1" x14ac:dyDescent="0.35">
      <c r="A74" s="36"/>
      <c r="B74" s="36"/>
      <c r="I74" s="120"/>
      <c r="J74" s="145"/>
      <c r="L74" s="92"/>
    </row>
    <row r="75" spans="1:60" ht="18" thickBot="1" x14ac:dyDescent="0.35">
      <c r="J75"/>
      <c r="K75" s="40"/>
      <c r="L75" s="100"/>
    </row>
    <row r="76" spans="1:60" ht="18" thickBot="1" x14ac:dyDescent="0.35">
      <c r="J76"/>
      <c r="K76" s="40"/>
      <c r="L76" s="101"/>
    </row>
    <row r="77" spans="1:60" x14ac:dyDescent="0.3">
      <c r="J77"/>
      <c r="L77" s="92"/>
    </row>
    <row r="78" spans="1:60" x14ac:dyDescent="0.3">
      <c r="J78"/>
      <c r="L78" s="92"/>
    </row>
    <row r="79" spans="1:60" x14ac:dyDescent="0.3">
      <c r="J79"/>
      <c r="L79" s="92"/>
    </row>
    <row r="80" spans="1:60" x14ac:dyDescent="0.3">
      <c r="J80"/>
      <c r="L80" s="92"/>
    </row>
    <row r="81" spans="10:12" x14ac:dyDescent="0.3">
      <c r="J81"/>
      <c r="L81" s="92"/>
    </row>
    <row r="82" spans="10:12" x14ac:dyDescent="0.3">
      <c r="J82"/>
      <c r="L82" s="92"/>
    </row>
    <row r="83" spans="10:12" x14ac:dyDescent="0.3">
      <c r="J83"/>
      <c r="L83" s="92"/>
    </row>
    <row r="84" spans="10:12" x14ac:dyDescent="0.3">
      <c r="J84"/>
      <c r="L84" s="92"/>
    </row>
    <row r="85" spans="10:12" x14ac:dyDescent="0.3">
      <c r="J85"/>
      <c r="L85" s="92"/>
    </row>
    <row r="86" spans="10:12" x14ac:dyDescent="0.3">
      <c r="J86"/>
      <c r="L86" s="92"/>
    </row>
    <row r="87" spans="10:12" x14ac:dyDescent="0.3">
      <c r="J87"/>
      <c r="L87" s="92"/>
    </row>
    <row r="88" spans="10:12" x14ac:dyDescent="0.3">
      <c r="J88"/>
      <c r="L88" s="92"/>
    </row>
    <row r="89" spans="10:12" x14ac:dyDescent="0.3">
      <c r="J89"/>
      <c r="L89" s="92"/>
    </row>
    <row r="90" spans="10:12" x14ac:dyDescent="0.3">
      <c r="J90"/>
      <c r="L90" s="92"/>
    </row>
    <row r="91" spans="10:12" x14ac:dyDescent="0.3">
      <c r="J91"/>
      <c r="L91" s="92"/>
    </row>
    <row r="92" spans="10:12" x14ac:dyDescent="0.3">
      <c r="J92"/>
      <c r="L92" s="92"/>
    </row>
    <row r="93" spans="10:12" x14ac:dyDescent="0.3">
      <c r="J93"/>
      <c r="L93" s="92"/>
    </row>
    <row r="94" spans="10:12" x14ac:dyDescent="0.3">
      <c r="J94"/>
      <c r="L94" s="92"/>
    </row>
    <row r="95" spans="10:12" x14ac:dyDescent="0.3">
      <c r="J95"/>
      <c r="L95" s="92"/>
    </row>
    <row r="96" spans="10:12" x14ac:dyDescent="0.3">
      <c r="J96"/>
      <c r="L96" s="92"/>
    </row>
    <row r="97" spans="10:12" x14ac:dyDescent="0.3">
      <c r="J97"/>
      <c r="L97" s="92"/>
    </row>
    <row r="98" spans="10:12" x14ac:dyDescent="0.3">
      <c r="J98"/>
      <c r="L98" s="92"/>
    </row>
    <row r="99" spans="10:12" x14ac:dyDescent="0.3">
      <c r="J99"/>
      <c r="L99" s="92"/>
    </row>
    <row r="100" spans="10:12" x14ac:dyDescent="0.3">
      <c r="J100"/>
      <c r="L100" s="92"/>
    </row>
    <row r="101" spans="10:12" x14ac:dyDescent="0.3">
      <c r="J101"/>
      <c r="L101" s="92"/>
    </row>
    <row r="102" spans="10:12" x14ac:dyDescent="0.3">
      <c r="J102"/>
      <c r="L102" s="92"/>
    </row>
    <row r="103" spans="10:12" x14ac:dyDescent="0.3">
      <c r="J103"/>
      <c r="L103" s="92"/>
    </row>
    <row r="104" spans="10:12" x14ac:dyDescent="0.3">
      <c r="J104"/>
      <c r="L104" s="92"/>
    </row>
    <row r="105" spans="10:12" x14ac:dyDescent="0.3">
      <c r="J105"/>
      <c r="L105" s="92"/>
    </row>
    <row r="106" spans="10:12" x14ac:dyDescent="0.3">
      <c r="J106"/>
      <c r="L106" s="92"/>
    </row>
    <row r="107" spans="10:12" x14ac:dyDescent="0.3">
      <c r="J107"/>
      <c r="L107" s="92"/>
    </row>
    <row r="108" spans="10:12" x14ac:dyDescent="0.3">
      <c r="J108"/>
      <c r="L108" s="92"/>
    </row>
    <row r="109" spans="10:12" x14ac:dyDescent="0.3">
      <c r="J109"/>
      <c r="L109" s="92"/>
    </row>
    <row r="110" spans="10:12" x14ac:dyDescent="0.3">
      <c r="J110"/>
      <c r="L110" s="92"/>
    </row>
    <row r="111" spans="10:12" x14ac:dyDescent="0.3">
      <c r="J111"/>
      <c r="L111" s="92"/>
    </row>
    <row r="112" spans="10:12" x14ac:dyDescent="0.3">
      <c r="J112"/>
      <c r="L112" s="92"/>
    </row>
    <row r="113" spans="10:12" x14ac:dyDescent="0.3">
      <c r="J113"/>
      <c r="L113" s="92"/>
    </row>
    <row r="114" spans="10:12" x14ac:dyDescent="0.3">
      <c r="J114"/>
      <c r="L114" s="92"/>
    </row>
    <row r="115" spans="10:12" x14ac:dyDescent="0.3">
      <c r="J115"/>
      <c r="L115" s="92"/>
    </row>
    <row r="116" spans="10:12" x14ac:dyDescent="0.3">
      <c r="J116"/>
      <c r="L116" s="92"/>
    </row>
    <row r="117" spans="10:12" x14ac:dyDescent="0.3">
      <c r="J117"/>
      <c r="L117" s="92"/>
    </row>
    <row r="118" spans="10:12" x14ac:dyDescent="0.3">
      <c r="J118"/>
      <c r="L118" s="92"/>
    </row>
    <row r="119" spans="10:12" x14ac:dyDescent="0.3">
      <c r="J119"/>
      <c r="L119" s="92"/>
    </row>
    <row r="120" spans="10:12" x14ac:dyDescent="0.3">
      <c r="J120"/>
      <c r="L120" s="92"/>
    </row>
    <row r="121" spans="10:12" x14ac:dyDescent="0.3">
      <c r="J121"/>
      <c r="L121" s="92"/>
    </row>
    <row r="122" spans="10:12" x14ac:dyDescent="0.3">
      <c r="J122"/>
      <c r="L122" s="92"/>
    </row>
    <row r="123" spans="10:12" x14ac:dyDescent="0.3">
      <c r="J123"/>
      <c r="L123" s="92"/>
    </row>
    <row r="124" spans="10:12" x14ac:dyDescent="0.3">
      <c r="J124"/>
      <c r="L124" s="92"/>
    </row>
    <row r="125" spans="10:12" x14ac:dyDescent="0.3">
      <c r="J125"/>
      <c r="L125" s="92"/>
    </row>
    <row r="126" spans="10:12" x14ac:dyDescent="0.3">
      <c r="J126"/>
      <c r="L126" s="92"/>
    </row>
    <row r="127" spans="10:12" x14ac:dyDescent="0.3">
      <c r="J127"/>
      <c r="L127" s="92"/>
    </row>
    <row r="128" spans="10:12" x14ac:dyDescent="0.3">
      <c r="J128"/>
      <c r="L128" s="92"/>
    </row>
    <row r="129" spans="10:12" x14ac:dyDescent="0.3">
      <c r="J129"/>
      <c r="L129" s="92"/>
    </row>
    <row r="130" spans="10:12" x14ac:dyDescent="0.3">
      <c r="J130"/>
      <c r="L130" s="92"/>
    </row>
    <row r="131" spans="10:12" x14ac:dyDescent="0.3">
      <c r="J131"/>
      <c r="L131" s="92"/>
    </row>
    <row r="132" spans="10:12" x14ac:dyDescent="0.3">
      <c r="J132"/>
      <c r="L132" s="92"/>
    </row>
    <row r="133" spans="10:12" x14ac:dyDescent="0.3">
      <c r="J133"/>
      <c r="L133" s="92"/>
    </row>
    <row r="134" spans="10:12" x14ac:dyDescent="0.3">
      <c r="J134"/>
      <c r="L134" s="92"/>
    </row>
    <row r="135" spans="10:12" x14ac:dyDescent="0.3">
      <c r="J135"/>
      <c r="L135" s="92"/>
    </row>
    <row r="136" spans="10:12" x14ac:dyDescent="0.3">
      <c r="J136"/>
      <c r="L136" s="92"/>
    </row>
    <row r="137" spans="10:12" x14ac:dyDescent="0.3">
      <c r="J137"/>
      <c r="L137" s="92"/>
    </row>
    <row r="138" spans="10:12" x14ac:dyDescent="0.3">
      <c r="J138"/>
      <c r="L138" s="92"/>
    </row>
    <row r="139" spans="10:12" x14ac:dyDescent="0.3">
      <c r="J139"/>
      <c r="L139" s="92"/>
    </row>
    <row r="140" spans="10:12" x14ac:dyDescent="0.3">
      <c r="J140"/>
      <c r="L140" s="92"/>
    </row>
    <row r="141" spans="10:12" x14ac:dyDescent="0.3">
      <c r="J141"/>
      <c r="L141" s="92"/>
    </row>
    <row r="142" spans="10:12" x14ac:dyDescent="0.3">
      <c r="J142"/>
      <c r="L142" s="92"/>
    </row>
    <row r="143" spans="10:12" x14ac:dyDescent="0.3">
      <c r="J143"/>
      <c r="L143" s="92"/>
    </row>
    <row r="144" spans="10:12" x14ac:dyDescent="0.3">
      <c r="J144"/>
      <c r="L144" s="92"/>
    </row>
    <row r="145" spans="10:12" x14ac:dyDescent="0.3">
      <c r="J145"/>
      <c r="L145" s="92"/>
    </row>
    <row r="146" spans="10:12" x14ac:dyDescent="0.3">
      <c r="J146"/>
      <c r="L146" s="92"/>
    </row>
    <row r="147" spans="10:12" x14ac:dyDescent="0.3">
      <c r="J147"/>
      <c r="L147" s="92"/>
    </row>
    <row r="148" spans="10:12" x14ac:dyDescent="0.3">
      <c r="J148"/>
      <c r="L148" s="92"/>
    </row>
    <row r="149" spans="10:12" x14ac:dyDescent="0.3">
      <c r="J149"/>
      <c r="L149" s="92"/>
    </row>
    <row r="150" spans="10:12" x14ac:dyDescent="0.3">
      <c r="J150"/>
      <c r="L150" s="92"/>
    </row>
    <row r="151" spans="10:12" x14ac:dyDescent="0.3">
      <c r="J151"/>
      <c r="L151" s="92"/>
    </row>
    <row r="152" spans="10:12" x14ac:dyDescent="0.3">
      <c r="J152"/>
      <c r="L152" s="92"/>
    </row>
    <row r="153" spans="10:12" x14ac:dyDescent="0.3">
      <c r="J153"/>
      <c r="L153" s="92"/>
    </row>
    <row r="154" spans="10:12" x14ac:dyDescent="0.3">
      <c r="J154"/>
      <c r="L154" s="92"/>
    </row>
    <row r="155" spans="10:12" x14ac:dyDescent="0.3">
      <c r="J155"/>
      <c r="L155" s="92"/>
    </row>
    <row r="156" spans="10:12" x14ac:dyDescent="0.3">
      <c r="J156"/>
      <c r="L156" s="92"/>
    </row>
    <row r="157" spans="10:12" x14ac:dyDescent="0.3">
      <c r="J157"/>
      <c r="L157" s="92"/>
    </row>
    <row r="158" spans="10:12" x14ac:dyDescent="0.3">
      <c r="J158"/>
      <c r="L158" s="92"/>
    </row>
    <row r="159" spans="10:12" x14ac:dyDescent="0.3">
      <c r="J159"/>
      <c r="L159" s="92"/>
    </row>
    <row r="160" spans="10:12" x14ac:dyDescent="0.3">
      <c r="J160"/>
      <c r="L160" s="92"/>
    </row>
    <row r="161" spans="10:12" x14ac:dyDescent="0.3">
      <c r="J161"/>
      <c r="L161" s="92"/>
    </row>
    <row r="162" spans="10:12" x14ac:dyDescent="0.3">
      <c r="J162"/>
      <c r="L162" s="92"/>
    </row>
    <row r="163" spans="10:12" x14ac:dyDescent="0.3">
      <c r="J163"/>
      <c r="L163" s="92"/>
    </row>
    <row r="164" spans="10:12" x14ac:dyDescent="0.3">
      <c r="J164"/>
      <c r="L164" s="92"/>
    </row>
    <row r="165" spans="10:12" x14ac:dyDescent="0.3">
      <c r="J165"/>
      <c r="L165" s="92"/>
    </row>
    <row r="166" spans="10:12" x14ac:dyDescent="0.3">
      <c r="J166"/>
      <c r="L166" s="92"/>
    </row>
    <row r="167" spans="10:12" x14ac:dyDescent="0.3">
      <c r="J167"/>
      <c r="L167" s="92"/>
    </row>
    <row r="168" spans="10:12" x14ac:dyDescent="0.3">
      <c r="J168"/>
      <c r="L168" s="92"/>
    </row>
    <row r="169" spans="10:12" x14ac:dyDescent="0.3">
      <c r="J169"/>
      <c r="L169" s="92"/>
    </row>
    <row r="170" spans="10:12" x14ac:dyDescent="0.3">
      <c r="J170"/>
      <c r="L170" s="92"/>
    </row>
    <row r="171" spans="10:12" x14ac:dyDescent="0.3">
      <c r="J171"/>
      <c r="L171" s="92"/>
    </row>
    <row r="172" spans="10:12" x14ac:dyDescent="0.3">
      <c r="J172"/>
      <c r="L172" s="92"/>
    </row>
    <row r="173" spans="10:12" x14ac:dyDescent="0.3">
      <c r="J173"/>
      <c r="L173" s="92"/>
    </row>
    <row r="174" spans="10:12" x14ac:dyDescent="0.3">
      <c r="J174"/>
      <c r="L174" s="92"/>
    </row>
    <row r="175" spans="10:12" x14ac:dyDescent="0.3">
      <c r="J175"/>
      <c r="L175" s="92"/>
    </row>
    <row r="176" spans="10:12" x14ac:dyDescent="0.3">
      <c r="J176"/>
      <c r="L176" s="92"/>
    </row>
    <row r="177" spans="10:12" x14ac:dyDescent="0.3">
      <c r="J177"/>
      <c r="L177" s="92"/>
    </row>
    <row r="178" spans="10:12" x14ac:dyDescent="0.3">
      <c r="J178"/>
      <c r="L178" s="92"/>
    </row>
    <row r="179" spans="10:12" x14ac:dyDescent="0.3">
      <c r="J179"/>
      <c r="L179" s="92"/>
    </row>
    <row r="180" spans="10:12" x14ac:dyDescent="0.3">
      <c r="J180"/>
      <c r="L180" s="92"/>
    </row>
    <row r="181" spans="10:12" x14ac:dyDescent="0.3">
      <c r="J181"/>
      <c r="L181" s="92"/>
    </row>
    <row r="182" spans="10:12" x14ac:dyDescent="0.3">
      <c r="J182"/>
      <c r="L182" s="92"/>
    </row>
    <row r="183" spans="10:12" x14ac:dyDescent="0.3">
      <c r="J183"/>
    </row>
    <row r="184" spans="10:12" x14ac:dyDescent="0.3">
      <c r="J184"/>
    </row>
    <row r="185" spans="10:12" x14ac:dyDescent="0.3">
      <c r="J185"/>
    </row>
    <row r="186" spans="10:12" x14ac:dyDescent="0.3">
      <c r="J186"/>
    </row>
    <row r="187" spans="10:12" x14ac:dyDescent="0.3">
      <c r="J187"/>
    </row>
    <row r="188" spans="10:12" x14ac:dyDescent="0.3">
      <c r="J188"/>
    </row>
    <row r="189" spans="10:12" x14ac:dyDescent="0.3">
      <c r="J189"/>
    </row>
    <row r="190" spans="10:12" x14ac:dyDescent="0.3">
      <c r="J190"/>
    </row>
    <row r="191" spans="10:12" x14ac:dyDescent="0.3">
      <c r="J191"/>
    </row>
    <row r="192" spans="10:12" x14ac:dyDescent="0.3">
      <c r="J192"/>
    </row>
    <row r="193" spans="10:10" x14ac:dyDescent="0.3">
      <c r="J193"/>
    </row>
    <row r="194" spans="10:10" x14ac:dyDescent="0.3">
      <c r="J194"/>
    </row>
    <row r="195" spans="10:10" x14ac:dyDescent="0.3">
      <c r="J195"/>
    </row>
    <row r="196" spans="10:10" x14ac:dyDescent="0.3">
      <c r="J196"/>
    </row>
    <row r="197" spans="10:10" x14ac:dyDescent="0.3">
      <c r="J197"/>
    </row>
    <row r="198" spans="10:10" x14ac:dyDescent="0.3">
      <c r="J198"/>
    </row>
    <row r="199" spans="10:10" x14ac:dyDescent="0.3">
      <c r="J199"/>
    </row>
    <row r="200" spans="10:10" x14ac:dyDescent="0.3">
      <c r="J200"/>
    </row>
    <row r="201" spans="10:10" x14ac:dyDescent="0.3">
      <c r="J201"/>
    </row>
    <row r="202" spans="10:10" x14ac:dyDescent="0.3">
      <c r="J202"/>
    </row>
    <row r="203" spans="10:10" x14ac:dyDescent="0.3">
      <c r="J203"/>
    </row>
    <row r="204" spans="10:10" x14ac:dyDescent="0.3">
      <c r="J204"/>
    </row>
    <row r="205" spans="10:10" x14ac:dyDescent="0.3">
      <c r="J205"/>
    </row>
    <row r="206" spans="10:10" x14ac:dyDescent="0.3">
      <c r="J206"/>
    </row>
    <row r="207" spans="10:10" x14ac:dyDescent="0.3">
      <c r="J207"/>
    </row>
    <row r="208" spans="10:10" x14ac:dyDescent="0.3">
      <c r="J208"/>
    </row>
    <row r="209" spans="10:10" x14ac:dyDescent="0.3">
      <c r="J209"/>
    </row>
    <row r="210" spans="10:10" x14ac:dyDescent="0.3">
      <c r="J210"/>
    </row>
    <row r="211" spans="10:10" x14ac:dyDescent="0.3">
      <c r="J211"/>
    </row>
    <row r="212" spans="10:10" x14ac:dyDescent="0.3">
      <c r="J212"/>
    </row>
    <row r="213" spans="10:10" x14ac:dyDescent="0.3">
      <c r="J213"/>
    </row>
    <row r="214" spans="10:10" x14ac:dyDescent="0.3">
      <c r="J214"/>
    </row>
    <row r="215" spans="10:10" x14ac:dyDescent="0.3">
      <c r="J215"/>
    </row>
    <row r="216" spans="10:10" x14ac:dyDescent="0.3">
      <c r="J216"/>
    </row>
    <row r="217" spans="10:10" x14ac:dyDescent="0.3">
      <c r="J217"/>
    </row>
    <row r="218" spans="10:10" x14ac:dyDescent="0.3">
      <c r="J218"/>
    </row>
    <row r="219" spans="10:10" x14ac:dyDescent="0.3">
      <c r="J219"/>
    </row>
    <row r="220" spans="10:10" x14ac:dyDescent="0.3">
      <c r="J220"/>
    </row>
    <row r="221" spans="10:10" x14ac:dyDescent="0.3">
      <c r="J221"/>
    </row>
    <row r="222" spans="10:10" x14ac:dyDescent="0.3">
      <c r="J222"/>
    </row>
    <row r="223" spans="10:10" x14ac:dyDescent="0.3">
      <c r="J223"/>
    </row>
    <row r="224" spans="10:10" x14ac:dyDescent="0.3">
      <c r="J224"/>
    </row>
    <row r="225" spans="10:10" x14ac:dyDescent="0.3">
      <c r="J225"/>
    </row>
    <row r="226" spans="10:10" x14ac:dyDescent="0.3">
      <c r="J226"/>
    </row>
    <row r="227" spans="10:10" x14ac:dyDescent="0.3">
      <c r="J227"/>
    </row>
    <row r="228" spans="10:10" x14ac:dyDescent="0.3">
      <c r="J228"/>
    </row>
    <row r="229" spans="10:10" x14ac:dyDescent="0.3">
      <c r="J229"/>
    </row>
    <row r="230" spans="10:10" x14ac:dyDescent="0.3">
      <c r="J230"/>
    </row>
    <row r="231" spans="10:10" x14ac:dyDescent="0.3">
      <c r="J231"/>
    </row>
    <row r="232" spans="10:10" x14ac:dyDescent="0.3">
      <c r="J232"/>
    </row>
    <row r="233" spans="10:10" x14ac:dyDescent="0.3">
      <c r="J233"/>
    </row>
    <row r="234" spans="10:10" x14ac:dyDescent="0.3">
      <c r="J234"/>
    </row>
    <row r="235" spans="10:10" x14ac:dyDescent="0.3">
      <c r="J235"/>
    </row>
    <row r="236" spans="10:10" x14ac:dyDescent="0.3">
      <c r="J236"/>
    </row>
    <row r="237" spans="10:10" x14ac:dyDescent="0.3">
      <c r="J237"/>
    </row>
    <row r="238" spans="10:10" x14ac:dyDescent="0.3">
      <c r="J238"/>
    </row>
    <row r="239" spans="10:10" x14ac:dyDescent="0.3">
      <c r="J239"/>
    </row>
    <row r="240" spans="10:10" x14ac:dyDescent="0.3">
      <c r="J240"/>
    </row>
    <row r="241" spans="10:10" x14ac:dyDescent="0.3">
      <c r="J241"/>
    </row>
    <row r="242" spans="10:10" x14ac:dyDescent="0.3">
      <c r="J242"/>
    </row>
    <row r="243" spans="10:10" x14ac:dyDescent="0.3">
      <c r="J243"/>
    </row>
    <row r="244" spans="10:10" x14ac:dyDescent="0.3">
      <c r="J244"/>
    </row>
    <row r="245" spans="10:10" x14ac:dyDescent="0.3">
      <c r="J245"/>
    </row>
    <row r="246" spans="10:10" x14ac:dyDescent="0.3">
      <c r="J246"/>
    </row>
    <row r="247" spans="10:10" x14ac:dyDescent="0.3">
      <c r="J247"/>
    </row>
    <row r="248" spans="10:10" x14ac:dyDescent="0.3">
      <c r="J248"/>
    </row>
    <row r="249" spans="10:10" x14ac:dyDescent="0.3">
      <c r="J249"/>
    </row>
    <row r="250" spans="10:10" x14ac:dyDescent="0.3">
      <c r="J250"/>
    </row>
    <row r="251" spans="10:10" x14ac:dyDescent="0.3">
      <c r="J251"/>
    </row>
    <row r="252" spans="10:10" x14ac:dyDescent="0.3">
      <c r="J252"/>
    </row>
    <row r="253" spans="10:10" x14ac:dyDescent="0.3">
      <c r="J253"/>
    </row>
    <row r="254" spans="10:10" x14ac:dyDescent="0.3">
      <c r="J254"/>
    </row>
    <row r="255" spans="10:10" x14ac:dyDescent="0.3">
      <c r="J255"/>
    </row>
    <row r="256" spans="10:10" x14ac:dyDescent="0.3">
      <c r="J256"/>
    </row>
    <row r="257" spans="10:10" x14ac:dyDescent="0.3">
      <c r="J257"/>
    </row>
    <row r="258" spans="10:10" x14ac:dyDescent="0.3">
      <c r="J258"/>
    </row>
    <row r="259" spans="10:10" x14ac:dyDescent="0.3">
      <c r="J259"/>
    </row>
    <row r="260" spans="10:10" x14ac:dyDescent="0.3">
      <c r="J260"/>
    </row>
    <row r="261" spans="10:10" x14ac:dyDescent="0.3">
      <c r="J261"/>
    </row>
    <row r="262" spans="10:10" x14ac:dyDescent="0.3">
      <c r="J262"/>
    </row>
    <row r="263" spans="10:10" x14ac:dyDescent="0.3">
      <c r="J263"/>
    </row>
    <row r="264" spans="10:10" x14ac:dyDescent="0.3">
      <c r="J264"/>
    </row>
    <row r="265" spans="10:10" x14ac:dyDescent="0.3">
      <c r="J265"/>
    </row>
    <row r="266" spans="10:10" x14ac:dyDescent="0.3">
      <c r="J266"/>
    </row>
    <row r="267" spans="10:10" x14ac:dyDescent="0.3">
      <c r="J267"/>
    </row>
    <row r="268" spans="10:10" x14ac:dyDescent="0.3">
      <c r="J268"/>
    </row>
    <row r="269" spans="10:10" x14ac:dyDescent="0.3">
      <c r="J269"/>
    </row>
    <row r="270" spans="10:10" x14ac:dyDescent="0.3">
      <c r="J270"/>
    </row>
    <row r="271" spans="10:10" x14ac:dyDescent="0.3">
      <c r="J271"/>
    </row>
    <row r="272" spans="10:10" x14ac:dyDescent="0.3">
      <c r="J272"/>
    </row>
    <row r="273" spans="10:10" x14ac:dyDescent="0.3">
      <c r="J273"/>
    </row>
    <row r="274" spans="10:10" x14ac:dyDescent="0.3">
      <c r="J274"/>
    </row>
    <row r="275" spans="10:10" x14ac:dyDescent="0.3">
      <c r="J275"/>
    </row>
    <row r="276" spans="10:10" x14ac:dyDescent="0.3">
      <c r="J276"/>
    </row>
    <row r="277" spans="10:10" x14ac:dyDescent="0.3">
      <c r="J277"/>
    </row>
    <row r="278" spans="10:10" x14ac:dyDescent="0.3">
      <c r="J278"/>
    </row>
    <row r="279" spans="10:10" x14ac:dyDescent="0.3">
      <c r="J279"/>
    </row>
    <row r="280" spans="10:10" x14ac:dyDescent="0.3">
      <c r="J280"/>
    </row>
    <row r="281" spans="10:10" x14ac:dyDescent="0.3">
      <c r="J281"/>
    </row>
    <row r="282" spans="10:10" x14ac:dyDescent="0.3">
      <c r="J282"/>
    </row>
    <row r="283" spans="10:10" x14ac:dyDescent="0.3">
      <c r="J283"/>
    </row>
    <row r="284" spans="10:10" x14ac:dyDescent="0.3">
      <c r="J284"/>
    </row>
    <row r="285" spans="10:10" x14ac:dyDescent="0.3">
      <c r="J285"/>
    </row>
    <row r="286" spans="10:10" x14ac:dyDescent="0.3">
      <c r="J286"/>
    </row>
    <row r="287" spans="10:10" x14ac:dyDescent="0.3">
      <c r="J287"/>
    </row>
    <row r="288" spans="10:10" x14ac:dyDescent="0.3">
      <c r="J288"/>
    </row>
    <row r="289" spans="10:10" x14ac:dyDescent="0.3">
      <c r="J289"/>
    </row>
    <row r="290" spans="10:10" x14ac:dyDescent="0.3">
      <c r="J290"/>
    </row>
    <row r="291" spans="10:10" x14ac:dyDescent="0.3">
      <c r="J291"/>
    </row>
    <row r="292" spans="10:10" x14ac:dyDescent="0.3">
      <c r="J292"/>
    </row>
    <row r="293" spans="10:10" x14ac:dyDescent="0.3">
      <c r="J293"/>
    </row>
    <row r="294" spans="10:10" x14ac:dyDescent="0.3">
      <c r="J294"/>
    </row>
    <row r="295" spans="10:10" x14ac:dyDescent="0.3">
      <c r="J295"/>
    </row>
    <row r="296" spans="10:10" x14ac:dyDescent="0.3">
      <c r="J296"/>
    </row>
    <row r="297" spans="10:10" x14ac:dyDescent="0.3">
      <c r="J297"/>
    </row>
    <row r="298" spans="10:10" x14ac:dyDescent="0.3">
      <c r="J298"/>
    </row>
    <row r="299" spans="10:10" x14ac:dyDescent="0.3">
      <c r="J299"/>
    </row>
    <row r="300" spans="10:10" x14ac:dyDescent="0.3">
      <c r="J300"/>
    </row>
    <row r="301" spans="10:10" x14ac:dyDescent="0.3">
      <c r="J301"/>
    </row>
    <row r="302" spans="10:10" x14ac:dyDescent="0.3">
      <c r="J302"/>
    </row>
    <row r="303" spans="10:10" x14ac:dyDescent="0.3">
      <c r="J303"/>
    </row>
    <row r="304" spans="10:10" x14ac:dyDescent="0.3">
      <c r="J304"/>
    </row>
    <row r="305" spans="10:10" x14ac:dyDescent="0.3">
      <c r="J305"/>
    </row>
    <row r="306" spans="10:10" x14ac:dyDescent="0.3">
      <c r="J306"/>
    </row>
    <row r="307" spans="10:10" x14ac:dyDescent="0.3">
      <c r="J307"/>
    </row>
    <row r="308" spans="10:10" x14ac:dyDescent="0.3">
      <c r="J308"/>
    </row>
    <row r="309" spans="10:10" x14ac:dyDescent="0.3">
      <c r="J309"/>
    </row>
    <row r="310" spans="10:10" x14ac:dyDescent="0.3">
      <c r="J310"/>
    </row>
    <row r="311" spans="10:10" x14ac:dyDescent="0.3">
      <c r="J311"/>
    </row>
    <row r="312" spans="10:10" x14ac:dyDescent="0.3">
      <c r="J312"/>
    </row>
    <row r="313" spans="10:10" x14ac:dyDescent="0.3">
      <c r="J313"/>
    </row>
    <row r="314" spans="10:10" x14ac:dyDescent="0.3">
      <c r="J314"/>
    </row>
    <row r="315" spans="10:10" x14ac:dyDescent="0.3">
      <c r="J315"/>
    </row>
    <row r="316" spans="10:10" x14ac:dyDescent="0.3">
      <c r="J316"/>
    </row>
    <row r="317" spans="10:10" x14ac:dyDescent="0.3">
      <c r="J317"/>
    </row>
    <row r="318" spans="10:10" x14ac:dyDescent="0.3">
      <c r="J318"/>
    </row>
    <row r="319" spans="10:10" x14ac:dyDescent="0.3">
      <c r="J319"/>
    </row>
    <row r="320" spans="10:10" x14ac:dyDescent="0.3">
      <c r="J320"/>
    </row>
    <row r="321" spans="10:10" x14ac:dyDescent="0.3">
      <c r="J321"/>
    </row>
    <row r="322" spans="10:10" x14ac:dyDescent="0.3">
      <c r="J322"/>
    </row>
    <row r="323" spans="10:10" x14ac:dyDescent="0.3">
      <c r="J323"/>
    </row>
    <row r="324" spans="10:10" x14ac:dyDescent="0.3">
      <c r="J324"/>
    </row>
    <row r="325" spans="10:10" x14ac:dyDescent="0.3">
      <c r="J325"/>
    </row>
    <row r="326" spans="10:10" x14ac:dyDescent="0.3">
      <c r="J326"/>
    </row>
    <row r="327" spans="10:10" x14ac:dyDescent="0.3">
      <c r="J327"/>
    </row>
    <row r="328" spans="10:10" x14ac:dyDescent="0.3">
      <c r="J328"/>
    </row>
    <row r="329" spans="10:10" x14ac:dyDescent="0.3">
      <c r="J329"/>
    </row>
    <row r="330" spans="10:10" x14ac:dyDescent="0.3">
      <c r="J330"/>
    </row>
    <row r="331" spans="10:10" x14ac:dyDescent="0.3">
      <c r="J331"/>
    </row>
    <row r="332" spans="10:10" x14ac:dyDescent="0.3">
      <c r="J332"/>
    </row>
    <row r="333" spans="10:10" x14ac:dyDescent="0.3">
      <c r="J333"/>
    </row>
    <row r="334" spans="10:10" x14ac:dyDescent="0.3">
      <c r="J334"/>
    </row>
    <row r="335" spans="10:10" x14ac:dyDescent="0.3">
      <c r="J335"/>
    </row>
    <row r="336" spans="10:10" x14ac:dyDescent="0.3">
      <c r="J336"/>
    </row>
    <row r="337" spans="10:10" x14ac:dyDescent="0.3">
      <c r="J337"/>
    </row>
    <row r="338" spans="10:10" x14ac:dyDescent="0.3">
      <c r="J338"/>
    </row>
    <row r="339" spans="10:10" x14ac:dyDescent="0.3">
      <c r="J339"/>
    </row>
    <row r="340" spans="10:10" x14ac:dyDescent="0.3">
      <c r="J340"/>
    </row>
    <row r="341" spans="10:10" x14ac:dyDescent="0.3">
      <c r="J341"/>
    </row>
    <row r="342" spans="10:10" x14ac:dyDescent="0.3">
      <c r="J342"/>
    </row>
    <row r="343" spans="10:10" x14ac:dyDescent="0.3">
      <c r="J343"/>
    </row>
    <row r="344" spans="10:10" x14ac:dyDescent="0.3">
      <c r="J344"/>
    </row>
    <row r="345" spans="10:10" x14ac:dyDescent="0.3">
      <c r="J345"/>
    </row>
    <row r="346" spans="10:10" x14ac:dyDescent="0.3">
      <c r="J346"/>
    </row>
    <row r="347" spans="10:10" x14ac:dyDescent="0.3">
      <c r="J347"/>
    </row>
    <row r="348" spans="10:10" x14ac:dyDescent="0.3">
      <c r="J348"/>
    </row>
    <row r="349" spans="10:10" x14ac:dyDescent="0.3">
      <c r="J349"/>
    </row>
    <row r="350" spans="10:10" x14ac:dyDescent="0.3">
      <c r="J350"/>
    </row>
    <row r="351" spans="10:10" x14ac:dyDescent="0.3">
      <c r="J351"/>
    </row>
    <row r="352" spans="10:10" x14ac:dyDescent="0.3">
      <c r="J352"/>
    </row>
    <row r="353" spans="10:10" x14ac:dyDescent="0.3">
      <c r="J353"/>
    </row>
    <row r="354" spans="10:10" x14ac:dyDescent="0.3">
      <c r="J354"/>
    </row>
    <row r="355" spans="10:10" x14ac:dyDescent="0.3">
      <c r="J355"/>
    </row>
    <row r="356" spans="10:10" x14ac:dyDescent="0.3">
      <c r="J356"/>
    </row>
    <row r="357" spans="10:10" x14ac:dyDescent="0.3">
      <c r="J357"/>
    </row>
    <row r="358" spans="10:10" x14ac:dyDescent="0.3">
      <c r="J358"/>
    </row>
    <row r="359" spans="10:10" x14ac:dyDescent="0.3">
      <c r="J359"/>
    </row>
    <row r="360" spans="10:10" x14ac:dyDescent="0.3">
      <c r="J360"/>
    </row>
    <row r="361" spans="10:10" x14ac:dyDescent="0.3">
      <c r="J361"/>
    </row>
    <row r="362" spans="10:10" x14ac:dyDescent="0.3">
      <c r="J362"/>
    </row>
    <row r="363" spans="10:10" x14ac:dyDescent="0.3">
      <c r="J363"/>
    </row>
    <row r="364" spans="10:10" x14ac:dyDescent="0.3">
      <c r="J364"/>
    </row>
    <row r="365" spans="10:10" x14ac:dyDescent="0.3">
      <c r="J365"/>
    </row>
    <row r="366" spans="10:10" x14ac:dyDescent="0.3">
      <c r="J366"/>
    </row>
    <row r="367" spans="10:10" x14ac:dyDescent="0.3">
      <c r="J367"/>
    </row>
    <row r="368" spans="10:10" x14ac:dyDescent="0.3">
      <c r="J368"/>
    </row>
    <row r="369" spans="10:10" x14ac:dyDescent="0.3">
      <c r="J369"/>
    </row>
    <row r="370" spans="10:10" x14ac:dyDescent="0.3">
      <c r="J370"/>
    </row>
    <row r="371" spans="10:10" x14ac:dyDescent="0.3">
      <c r="J371"/>
    </row>
    <row r="372" spans="10:10" x14ac:dyDescent="0.3">
      <c r="J372"/>
    </row>
    <row r="373" spans="10:10" x14ac:dyDescent="0.3">
      <c r="J373"/>
    </row>
    <row r="374" spans="10:10" x14ac:dyDescent="0.3">
      <c r="J374"/>
    </row>
    <row r="375" spans="10:10" x14ac:dyDescent="0.3">
      <c r="J375"/>
    </row>
    <row r="376" spans="10:10" x14ac:dyDescent="0.3">
      <c r="J376"/>
    </row>
    <row r="377" spans="10:10" x14ac:dyDescent="0.3">
      <c r="J377"/>
    </row>
    <row r="378" spans="10:10" x14ac:dyDescent="0.3">
      <c r="J378"/>
    </row>
    <row r="379" spans="10:10" x14ac:dyDescent="0.3">
      <c r="J379"/>
    </row>
    <row r="380" spans="10:10" x14ac:dyDescent="0.3">
      <c r="J380"/>
    </row>
    <row r="381" spans="10:10" x14ac:dyDescent="0.3">
      <c r="J381"/>
    </row>
    <row r="382" spans="10:10" x14ac:dyDescent="0.3">
      <c r="J382"/>
    </row>
    <row r="383" spans="10:10" x14ac:dyDescent="0.3">
      <c r="J383"/>
    </row>
    <row r="384" spans="10:10" x14ac:dyDescent="0.3">
      <c r="J384"/>
    </row>
    <row r="385" spans="10:10" x14ac:dyDescent="0.3">
      <c r="J385"/>
    </row>
    <row r="386" spans="10:10" x14ac:dyDescent="0.3">
      <c r="J386"/>
    </row>
    <row r="387" spans="10:10" x14ac:dyDescent="0.3">
      <c r="J387"/>
    </row>
    <row r="388" spans="10:10" x14ac:dyDescent="0.3">
      <c r="J388"/>
    </row>
    <row r="389" spans="10:10" x14ac:dyDescent="0.3">
      <c r="J389"/>
    </row>
    <row r="390" spans="10:10" x14ac:dyDescent="0.3">
      <c r="J390"/>
    </row>
    <row r="391" spans="10:10" x14ac:dyDescent="0.3">
      <c r="J391"/>
    </row>
    <row r="392" spans="10:10" x14ac:dyDescent="0.3">
      <c r="J392"/>
    </row>
    <row r="393" spans="10:10" x14ac:dyDescent="0.3">
      <c r="J393"/>
    </row>
    <row r="394" spans="10:10" x14ac:dyDescent="0.3">
      <c r="J394"/>
    </row>
    <row r="395" spans="10:10" x14ac:dyDescent="0.3">
      <c r="J395"/>
    </row>
    <row r="396" spans="10:10" x14ac:dyDescent="0.3">
      <c r="J396"/>
    </row>
    <row r="397" spans="10:10" x14ac:dyDescent="0.3">
      <c r="J397"/>
    </row>
    <row r="398" spans="10:10" x14ac:dyDescent="0.3">
      <c r="J398"/>
    </row>
    <row r="399" spans="10:10" x14ac:dyDescent="0.3">
      <c r="J399"/>
    </row>
    <row r="400" spans="10:10" x14ac:dyDescent="0.3">
      <c r="J400"/>
    </row>
    <row r="401" spans="10:10" x14ac:dyDescent="0.3">
      <c r="J401"/>
    </row>
    <row r="402" spans="10:10" x14ac:dyDescent="0.3">
      <c r="J402"/>
    </row>
    <row r="403" spans="10:10" x14ac:dyDescent="0.3">
      <c r="J403"/>
    </row>
    <row r="404" spans="10:10" x14ac:dyDescent="0.3">
      <c r="J404"/>
    </row>
    <row r="405" spans="10:10" x14ac:dyDescent="0.3">
      <c r="J405"/>
    </row>
    <row r="406" spans="10:10" x14ac:dyDescent="0.3">
      <c r="J406"/>
    </row>
    <row r="407" spans="10:10" x14ac:dyDescent="0.3">
      <c r="J407"/>
    </row>
    <row r="408" spans="10:10" x14ac:dyDescent="0.3">
      <c r="J408"/>
    </row>
    <row r="409" spans="10:10" x14ac:dyDescent="0.3">
      <c r="J409"/>
    </row>
    <row r="410" spans="10:10" x14ac:dyDescent="0.3">
      <c r="J410"/>
    </row>
    <row r="411" spans="10:10" x14ac:dyDescent="0.3">
      <c r="J411"/>
    </row>
    <row r="412" spans="10:10" x14ac:dyDescent="0.3">
      <c r="J412"/>
    </row>
    <row r="413" spans="10:10" x14ac:dyDescent="0.3">
      <c r="J413"/>
    </row>
    <row r="414" spans="10:10" x14ac:dyDescent="0.3">
      <c r="J414"/>
    </row>
    <row r="415" spans="10:10" x14ac:dyDescent="0.3">
      <c r="J415"/>
    </row>
    <row r="416" spans="10:10" x14ac:dyDescent="0.3">
      <c r="J416"/>
    </row>
    <row r="417" spans="10:10" x14ac:dyDescent="0.3">
      <c r="J417"/>
    </row>
    <row r="418" spans="10:10" x14ac:dyDescent="0.3">
      <c r="J418"/>
    </row>
    <row r="419" spans="10:10" x14ac:dyDescent="0.3">
      <c r="J419"/>
    </row>
    <row r="420" spans="10:10" x14ac:dyDescent="0.3">
      <c r="J420"/>
    </row>
    <row r="421" spans="10:10" x14ac:dyDescent="0.3">
      <c r="J421"/>
    </row>
    <row r="422" spans="10:10" x14ac:dyDescent="0.3">
      <c r="J422"/>
    </row>
    <row r="423" spans="10:10" x14ac:dyDescent="0.3">
      <c r="J423"/>
    </row>
    <row r="424" spans="10:10" x14ac:dyDescent="0.3">
      <c r="J424"/>
    </row>
    <row r="425" spans="10:10" x14ac:dyDescent="0.3">
      <c r="J425"/>
    </row>
    <row r="426" spans="10:10" x14ac:dyDescent="0.3">
      <c r="J426"/>
    </row>
    <row r="427" spans="10:10" x14ac:dyDescent="0.3">
      <c r="J427"/>
    </row>
    <row r="428" spans="10:10" x14ac:dyDescent="0.3">
      <c r="J428"/>
    </row>
    <row r="429" spans="10:10" x14ac:dyDescent="0.3">
      <c r="J429"/>
    </row>
    <row r="430" spans="10:10" x14ac:dyDescent="0.3">
      <c r="J430"/>
    </row>
    <row r="431" spans="10:10" x14ac:dyDescent="0.3">
      <c r="J431"/>
    </row>
    <row r="432" spans="10:10" x14ac:dyDescent="0.3">
      <c r="J432"/>
    </row>
    <row r="433" spans="10:10" x14ac:dyDescent="0.3">
      <c r="J433"/>
    </row>
    <row r="434" spans="10:10" x14ac:dyDescent="0.3">
      <c r="J434"/>
    </row>
    <row r="435" spans="10:10" x14ac:dyDescent="0.3">
      <c r="J435"/>
    </row>
    <row r="436" spans="10:10" x14ac:dyDescent="0.3">
      <c r="J436"/>
    </row>
    <row r="437" spans="10:10" x14ac:dyDescent="0.3">
      <c r="J437"/>
    </row>
    <row r="438" spans="10:10" x14ac:dyDescent="0.3">
      <c r="J438"/>
    </row>
    <row r="439" spans="10:10" x14ac:dyDescent="0.3">
      <c r="J439"/>
    </row>
    <row r="440" spans="10:10" x14ac:dyDescent="0.3">
      <c r="J440"/>
    </row>
    <row r="441" spans="10:10" x14ac:dyDescent="0.3">
      <c r="J441"/>
    </row>
    <row r="442" spans="10:10" x14ac:dyDescent="0.3">
      <c r="J442"/>
    </row>
    <row r="443" spans="10:10" x14ac:dyDescent="0.3">
      <c r="J443"/>
    </row>
    <row r="444" spans="10:10" x14ac:dyDescent="0.3">
      <c r="J444"/>
    </row>
    <row r="445" spans="10:10" x14ac:dyDescent="0.3">
      <c r="J445"/>
    </row>
    <row r="446" spans="10:10" x14ac:dyDescent="0.3">
      <c r="J446"/>
    </row>
    <row r="447" spans="10:10" x14ac:dyDescent="0.3">
      <c r="J447"/>
    </row>
    <row r="448" spans="10:10" x14ac:dyDescent="0.3">
      <c r="J448"/>
    </row>
    <row r="449" spans="10:10" x14ac:dyDescent="0.3">
      <c r="J449"/>
    </row>
    <row r="450" spans="10:10" x14ac:dyDescent="0.3">
      <c r="J450"/>
    </row>
    <row r="451" spans="10:10" x14ac:dyDescent="0.3">
      <c r="J451"/>
    </row>
    <row r="452" spans="10:10" x14ac:dyDescent="0.3">
      <c r="J452"/>
    </row>
    <row r="453" spans="10:10" x14ac:dyDescent="0.3">
      <c r="J453"/>
    </row>
    <row r="454" spans="10:10" x14ac:dyDescent="0.3">
      <c r="J454"/>
    </row>
    <row r="455" spans="10:10" x14ac:dyDescent="0.3">
      <c r="J455"/>
    </row>
    <row r="456" spans="10:10" x14ac:dyDescent="0.3">
      <c r="J456"/>
    </row>
    <row r="457" spans="10:10" x14ac:dyDescent="0.3">
      <c r="J457"/>
    </row>
    <row r="458" spans="10:10" x14ac:dyDescent="0.3">
      <c r="J458"/>
    </row>
    <row r="459" spans="10:10" x14ac:dyDescent="0.3">
      <c r="J459"/>
    </row>
    <row r="460" spans="10:10" x14ac:dyDescent="0.3">
      <c r="J460"/>
    </row>
    <row r="461" spans="10:10" x14ac:dyDescent="0.3">
      <c r="J461"/>
    </row>
    <row r="462" spans="10:10" x14ac:dyDescent="0.3">
      <c r="J462"/>
    </row>
    <row r="463" spans="10:10" x14ac:dyDescent="0.3">
      <c r="J463"/>
    </row>
    <row r="464" spans="10:10" x14ac:dyDescent="0.3">
      <c r="J464"/>
    </row>
    <row r="465" spans="10:10" x14ac:dyDescent="0.3">
      <c r="J465"/>
    </row>
    <row r="466" spans="10:10" x14ac:dyDescent="0.3">
      <c r="J466"/>
    </row>
    <row r="467" spans="10:10" x14ac:dyDescent="0.3">
      <c r="J467"/>
    </row>
    <row r="468" spans="10:10" x14ac:dyDescent="0.3">
      <c r="J468"/>
    </row>
    <row r="469" spans="10:10" x14ac:dyDescent="0.3">
      <c r="J469"/>
    </row>
    <row r="470" spans="10:10" x14ac:dyDescent="0.3">
      <c r="J470"/>
    </row>
    <row r="471" spans="10:10" x14ac:dyDescent="0.3">
      <c r="J471"/>
    </row>
    <row r="472" spans="10:10" x14ac:dyDescent="0.3">
      <c r="J472"/>
    </row>
    <row r="473" spans="10:10" x14ac:dyDescent="0.3">
      <c r="J473"/>
    </row>
    <row r="474" spans="10:10" x14ac:dyDescent="0.3">
      <c r="J474"/>
    </row>
    <row r="475" spans="10:10" x14ac:dyDescent="0.3">
      <c r="J475"/>
    </row>
    <row r="476" spans="10:10" x14ac:dyDescent="0.3">
      <c r="J476"/>
    </row>
    <row r="477" spans="10:10" x14ac:dyDescent="0.3">
      <c r="J477"/>
    </row>
    <row r="478" spans="10:10" x14ac:dyDescent="0.3">
      <c r="J478"/>
    </row>
    <row r="479" spans="10:10" x14ac:dyDescent="0.3">
      <c r="J479"/>
    </row>
    <row r="480" spans="10:10" x14ac:dyDescent="0.3">
      <c r="J480"/>
    </row>
    <row r="481" spans="10:10" x14ac:dyDescent="0.3">
      <c r="J481"/>
    </row>
    <row r="482" spans="10:10" x14ac:dyDescent="0.3">
      <c r="J482"/>
    </row>
    <row r="483" spans="10:10" x14ac:dyDescent="0.3">
      <c r="J483"/>
    </row>
    <row r="484" spans="10:10" x14ac:dyDescent="0.3">
      <c r="J484"/>
    </row>
    <row r="485" spans="10:10" x14ac:dyDescent="0.3">
      <c r="J485"/>
    </row>
    <row r="486" spans="10:10" x14ac:dyDescent="0.3">
      <c r="J486"/>
    </row>
    <row r="487" spans="10:10" x14ac:dyDescent="0.3">
      <c r="J487"/>
    </row>
    <row r="488" spans="10:10" x14ac:dyDescent="0.3">
      <c r="J488"/>
    </row>
    <row r="489" spans="10:10" x14ac:dyDescent="0.3">
      <c r="J489"/>
    </row>
    <row r="490" spans="10:10" x14ac:dyDescent="0.3">
      <c r="J490"/>
    </row>
    <row r="491" spans="10:10" x14ac:dyDescent="0.3">
      <c r="J491"/>
    </row>
    <row r="492" spans="10:10" x14ac:dyDescent="0.3">
      <c r="J492"/>
    </row>
    <row r="493" spans="10:10" x14ac:dyDescent="0.3">
      <c r="J493"/>
    </row>
    <row r="494" spans="10:10" x14ac:dyDescent="0.3">
      <c r="J494"/>
    </row>
    <row r="495" spans="10:10" x14ac:dyDescent="0.3">
      <c r="J495"/>
    </row>
    <row r="496" spans="10:10" x14ac:dyDescent="0.3">
      <c r="J496"/>
    </row>
    <row r="497" spans="10:10" x14ac:dyDescent="0.3">
      <c r="J497"/>
    </row>
    <row r="498" spans="10:10" x14ac:dyDescent="0.3">
      <c r="J498"/>
    </row>
    <row r="499" spans="10:10" x14ac:dyDescent="0.3">
      <c r="J499"/>
    </row>
    <row r="500" spans="10:10" x14ac:dyDescent="0.3">
      <c r="J500"/>
    </row>
    <row r="501" spans="10:10" x14ac:dyDescent="0.3">
      <c r="J501"/>
    </row>
    <row r="502" spans="10:10" x14ac:dyDescent="0.3">
      <c r="J502"/>
    </row>
    <row r="503" spans="10:10" x14ac:dyDescent="0.3">
      <c r="J503"/>
    </row>
    <row r="504" spans="10:10" x14ac:dyDescent="0.3">
      <c r="J504"/>
    </row>
    <row r="505" spans="10:10" x14ac:dyDescent="0.3">
      <c r="J505"/>
    </row>
    <row r="506" spans="10:10" x14ac:dyDescent="0.3">
      <c r="J506"/>
    </row>
    <row r="507" spans="10:10" x14ac:dyDescent="0.3">
      <c r="J507"/>
    </row>
    <row r="508" spans="10:10" x14ac:dyDescent="0.3">
      <c r="J508"/>
    </row>
    <row r="509" spans="10:10" x14ac:dyDescent="0.3">
      <c r="J509"/>
    </row>
    <row r="510" spans="10:10" x14ac:dyDescent="0.3">
      <c r="J510"/>
    </row>
    <row r="511" spans="10:10" x14ac:dyDescent="0.3">
      <c r="J511"/>
    </row>
    <row r="512" spans="10:10" x14ac:dyDescent="0.3">
      <c r="J512"/>
    </row>
    <row r="513" spans="10:10" x14ac:dyDescent="0.3">
      <c r="J513"/>
    </row>
    <row r="514" spans="10:10" x14ac:dyDescent="0.3">
      <c r="J514"/>
    </row>
    <row r="515" spans="10:10" x14ac:dyDescent="0.3">
      <c r="J515"/>
    </row>
    <row r="516" spans="10:10" x14ac:dyDescent="0.3">
      <c r="J516"/>
    </row>
    <row r="517" spans="10:10" x14ac:dyDescent="0.3">
      <c r="J517"/>
    </row>
    <row r="518" spans="10:10" x14ac:dyDescent="0.3">
      <c r="J518"/>
    </row>
    <row r="519" spans="10:10" x14ac:dyDescent="0.3">
      <c r="J519"/>
    </row>
    <row r="520" spans="10:10" x14ac:dyDescent="0.3">
      <c r="J520"/>
    </row>
    <row r="521" spans="10:10" x14ac:dyDescent="0.3">
      <c r="J521"/>
    </row>
    <row r="522" spans="10:10" x14ac:dyDescent="0.3">
      <c r="J522"/>
    </row>
    <row r="523" spans="10:10" x14ac:dyDescent="0.3">
      <c r="J523"/>
    </row>
    <row r="524" spans="10:10" x14ac:dyDescent="0.3">
      <c r="J524"/>
    </row>
    <row r="525" spans="10:10" x14ac:dyDescent="0.3">
      <c r="J525"/>
    </row>
    <row r="526" spans="10:10" x14ac:dyDescent="0.3">
      <c r="J526"/>
    </row>
    <row r="527" spans="10:10" x14ac:dyDescent="0.3">
      <c r="J527"/>
    </row>
    <row r="528" spans="10:10" x14ac:dyDescent="0.3">
      <c r="J528"/>
    </row>
    <row r="529" spans="10:10" x14ac:dyDescent="0.3">
      <c r="J529"/>
    </row>
    <row r="530" spans="10:10" x14ac:dyDescent="0.3">
      <c r="J530"/>
    </row>
    <row r="531" spans="10:10" x14ac:dyDescent="0.3">
      <c r="J531"/>
    </row>
    <row r="532" spans="10:10" x14ac:dyDescent="0.3">
      <c r="J532"/>
    </row>
    <row r="533" spans="10:10" x14ac:dyDescent="0.3">
      <c r="J533"/>
    </row>
    <row r="534" spans="10:10" x14ac:dyDescent="0.3">
      <c r="J534"/>
    </row>
    <row r="535" spans="10:10" x14ac:dyDescent="0.3">
      <c r="J535"/>
    </row>
    <row r="536" spans="10:10" x14ac:dyDescent="0.3">
      <c r="J536"/>
    </row>
    <row r="537" spans="10:10" x14ac:dyDescent="0.3">
      <c r="J537"/>
    </row>
    <row r="538" spans="10:10" x14ac:dyDescent="0.3">
      <c r="J538"/>
    </row>
    <row r="539" spans="10:10" x14ac:dyDescent="0.3">
      <c r="J539"/>
    </row>
    <row r="540" spans="10:10" x14ac:dyDescent="0.3">
      <c r="J540"/>
    </row>
    <row r="541" spans="10:10" x14ac:dyDescent="0.3">
      <c r="J541"/>
    </row>
    <row r="542" spans="10:10" x14ac:dyDescent="0.3">
      <c r="J542"/>
    </row>
    <row r="543" spans="10:10" x14ac:dyDescent="0.3">
      <c r="J543"/>
    </row>
    <row r="544" spans="10:10" x14ac:dyDescent="0.3">
      <c r="J544"/>
    </row>
    <row r="545" spans="10:10" x14ac:dyDescent="0.3">
      <c r="J545"/>
    </row>
    <row r="546" spans="10:10" x14ac:dyDescent="0.3">
      <c r="J546"/>
    </row>
    <row r="547" spans="10:10" x14ac:dyDescent="0.3">
      <c r="J547"/>
    </row>
    <row r="548" spans="10:10" x14ac:dyDescent="0.3">
      <c r="J548"/>
    </row>
    <row r="549" spans="10:10" x14ac:dyDescent="0.3">
      <c r="J549"/>
    </row>
    <row r="550" spans="10:10" x14ac:dyDescent="0.3">
      <c r="J550"/>
    </row>
    <row r="551" spans="10:10" x14ac:dyDescent="0.3">
      <c r="J551"/>
    </row>
    <row r="552" spans="10:10" x14ac:dyDescent="0.3">
      <c r="J552"/>
    </row>
    <row r="553" spans="10:10" x14ac:dyDescent="0.3">
      <c r="J553"/>
    </row>
    <row r="554" spans="10:10" x14ac:dyDescent="0.3">
      <c r="J554"/>
    </row>
    <row r="555" spans="10:10" x14ac:dyDescent="0.3">
      <c r="J555"/>
    </row>
    <row r="556" spans="10:10" x14ac:dyDescent="0.3">
      <c r="J556"/>
    </row>
    <row r="557" spans="10:10" x14ac:dyDescent="0.3">
      <c r="J557"/>
    </row>
    <row r="558" spans="10:10" x14ac:dyDescent="0.3">
      <c r="J558"/>
    </row>
    <row r="559" spans="10:10" x14ac:dyDescent="0.3">
      <c r="J559"/>
    </row>
    <row r="560" spans="10:10" x14ac:dyDescent="0.3">
      <c r="J560"/>
    </row>
    <row r="561" spans="10:10" x14ac:dyDescent="0.3">
      <c r="J561"/>
    </row>
    <row r="562" spans="10:10" x14ac:dyDescent="0.3">
      <c r="J562"/>
    </row>
    <row r="563" spans="10:10" x14ac:dyDescent="0.3">
      <c r="J563"/>
    </row>
    <row r="564" spans="10:10" x14ac:dyDescent="0.3">
      <c r="J564"/>
    </row>
    <row r="565" spans="10:10" x14ac:dyDescent="0.3">
      <c r="J565"/>
    </row>
    <row r="566" spans="10:10" x14ac:dyDescent="0.3">
      <c r="J566"/>
    </row>
    <row r="567" spans="10:10" x14ac:dyDescent="0.3">
      <c r="J567"/>
    </row>
    <row r="568" spans="10:10" x14ac:dyDescent="0.3">
      <c r="J568"/>
    </row>
    <row r="569" spans="10:10" x14ac:dyDescent="0.3">
      <c r="J569"/>
    </row>
    <row r="570" spans="10:10" x14ac:dyDescent="0.3">
      <c r="J570"/>
    </row>
    <row r="571" spans="10:10" x14ac:dyDescent="0.3">
      <c r="J571"/>
    </row>
    <row r="572" spans="10:10" x14ac:dyDescent="0.3">
      <c r="J572"/>
    </row>
    <row r="573" spans="10:10" x14ac:dyDescent="0.3">
      <c r="J573"/>
    </row>
    <row r="574" spans="10:10" x14ac:dyDescent="0.3">
      <c r="J574"/>
    </row>
    <row r="575" spans="10:10" x14ac:dyDescent="0.3">
      <c r="J575"/>
    </row>
    <row r="576" spans="10:10" x14ac:dyDescent="0.3">
      <c r="J576"/>
    </row>
    <row r="577" spans="10:10" x14ac:dyDescent="0.3">
      <c r="J577"/>
    </row>
    <row r="578" spans="10:10" x14ac:dyDescent="0.3">
      <c r="J578"/>
    </row>
    <row r="579" spans="10:10" x14ac:dyDescent="0.3">
      <c r="J579"/>
    </row>
    <row r="580" spans="10:10" x14ac:dyDescent="0.3">
      <c r="J580"/>
    </row>
    <row r="581" spans="10:10" x14ac:dyDescent="0.3">
      <c r="J581"/>
    </row>
    <row r="582" spans="10:10" x14ac:dyDescent="0.3">
      <c r="J582"/>
    </row>
    <row r="583" spans="10:10" x14ac:dyDescent="0.3">
      <c r="J583"/>
    </row>
    <row r="584" spans="10:10" x14ac:dyDescent="0.3">
      <c r="J584"/>
    </row>
    <row r="585" spans="10:10" x14ac:dyDescent="0.3">
      <c r="J585"/>
    </row>
    <row r="586" spans="10:10" x14ac:dyDescent="0.3">
      <c r="J586"/>
    </row>
    <row r="587" spans="10:10" x14ac:dyDescent="0.3">
      <c r="J587"/>
    </row>
    <row r="588" spans="10:10" x14ac:dyDescent="0.3">
      <c r="J588"/>
    </row>
    <row r="589" spans="10:10" x14ac:dyDescent="0.3">
      <c r="J589"/>
    </row>
    <row r="590" spans="10:10" x14ac:dyDescent="0.3">
      <c r="J590"/>
    </row>
    <row r="591" spans="10:10" x14ac:dyDescent="0.3">
      <c r="J591"/>
    </row>
    <row r="592" spans="10:10" x14ac:dyDescent="0.3">
      <c r="J592"/>
    </row>
    <row r="593" spans="10:10" x14ac:dyDescent="0.3">
      <c r="J593"/>
    </row>
    <row r="594" spans="10:10" x14ac:dyDescent="0.3">
      <c r="J594"/>
    </row>
    <row r="595" spans="10:10" x14ac:dyDescent="0.3">
      <c r="J595"/>
    </row>
    <row r="596" spans="10:10" x14ac:dyDescent="0.3">
      <c r="J596"/>
    </row>
    <row r="597" spans="10:10" x14ac:dyDescent="0.3">
      <c r="J597"/>
    </row>
    <row r="598" spans="10:10" x14ac:dyDescent="0.3">
      <c r="J598"/>
    </row>
    <row r="599" spans="10:10" x14ac:dyDescent="0.3">
      <c r="J599"/>
    </row>
    <row r="600" spans="10:10" x14ac:dyDescent="0.3">
      <c r="J600"/>
    </row>
    <row r="601" spans="10:10" x14ac:dyDescent="0.3">
      <c r="J601"/>
    </row>
    <row r="602" spans="10:10" x14ac:dyDescent="0.3">
      <c r="J602"/>
    </row>
    <row r="603" spans="10:10" x14ac:dyDescent="0.3">
      <c r="J603"/>
    </row>
    <row r="604" spans="10:10" x14ac:dyDescent="0.3">
      <c r="J604"/>
    </row>
    <row r="605" spans="10:10" x14ac:dyDescent="0.3">
      <c r="J605"/>
    </row>
    <row r="606" spans="10:10" x14ac:dyDescent="0.3">
      <c r="J606"/>
    </row>
    <row r="607" spans="10:10" x14ac:dyDescent="0.3">
      <c r="J607"/>
    </row>
    <row r="608" spans="10:10" x14ac:dyDescent="0.3">
      <c r="J608"/>
    </row>
    <row r="609" spans="10:10" x14ac:dyDescent="0.3">
      <c r="J609"/>
    </row>
    <row r="610" spans="10:10" x14ac:dyDescent="0.3">
      <c r="J610"/>
    </row>
    <row r="611" spans="10:10" x14ac:dyDescent="0.3">
      <c r="J611"/>
    </row>
    <row r="612" spans="10:10" x14ac:dyDescent="0.3">
      <c r="J612"/>
    </row>
    <row r="613" spans="10:10" x14ac:dyDescent="0.3">
      <c r="J613"/>
    </row>
    <row r="614" spans="10:10" x14ac:dyDescent="0.3">
      <c r="J614"/>
    </row>
    <row r="615" spans="10:10" x14ac:dyDescent="0.3">
      <c r="J615"/>
    </row>
    <row r="616" spans="10:10" x14ac:dyDescent="0.3">
      <c r="J616"/>
    </row>
    <row r="617" spans="10:10" x14ac:dyDescent="0.3">
      <c r="J617"/>
    </row>
    <row r="618" spans="10:10" x14ac:dyDescent="0.3">
      <c r="J618"/>
    </row>
    <row r="619" spans="10:10" x14ac:dyDescent="0.3">
      <c r="J619"/>
    </row>
    <row r="620" spans="10:10" x14ac:dyDescent="0.3">
      <c r="J620"/>
    </row>
    <row r="621" spans="10:10" x14ac:dyDescent="0.3">
      <c r="J621"/>
    </row>
    <row r="622" spans="10:10" x14ac:dyDescent="0.3">
      <c r="J622"/>
    </row>
    <row r="623" spans="10:10" x14ac:dyDescent="0.3">
      <c r="J623"/>
    </row>
    <row r="624" spans="10:10" x14ac:dyDescent="0.3">
      <c r="J624"/>
    </row>
    <row r="625" spans="10:10" x14ac:dyDescent="0.3">
      <c r="J625"/>
    </row>
    <row r="626" spans="10:10" x14ac:dyDescent="0.3">
      <c r="J626"/>
    </row>
    <row r="627" spans="10:10" x14ac:dyDescent="0.3">
      <c r="J627"/>
    </row>
    <row r="628" spans="10:10" x14ac:dyDescent="0.3">
      <c r="J628"/>
    </row>
    <row r="629" spans="10:10" x14ac:dyDescent="0.3">
      <c r="J629"/>
    </row>
    <row r="630" spans="10:10" x14ac:dyDescent="0.3">
      <c r="J630"/>
    </row>
    <row r="631" spans="10:10" x14ac:dyDescent="0.3">
      <c r="J631"/>
    </row>
    <row r="632" spans="10:10" x14ac:dyDescent="0.3">
      <c r="J632"/>
    </row>
    <row r="633" spans="10:10" x14ac:dyDescent="0.3">
      <c r="J633"/>
    </row>
    <row r="634" spans="10:10" x14ac:dyDescent="0.3">
      <c r="J634"/>
    </row>
    <row r="635" spans="10:10" x14ac:dyDescent="0.3">
      <c r="J635"/>
    </row>
    <row r="636" spans="10:10" x14ac:dyDescent="0.3">
      <c r="J636"/>
    </row>
    <row r="637" spans="10:10" x14ac:dyDescent="0.3">
      <c r="J637"/>
    </row>
    <row r="638" spans="10:10" x14ac:dyDescent="0.3">
      <c r="J638"/>
    </row>
    <row r="639" spans="10:10" x14ac:dyDescent="0.3">
      <c r="J639"/>
    </row>
    <row r="640" spans="10:10" x14ac:dyDescent="0.3">
      <c r="J640"/>
    </row>
    <row r="641" spans="10:10" x14ac:dyDescent="0.3">
      <c r="J641"/>
    </row>
    <row r="642" spans="10:10" x14ac:dyDescent="0.3">
      <c r="J642"/>
    </row>
    <row r="643" spans="10:10" x14ac:dyDescent="0.3">
      <c r="J643"/>
    </row>
    <row r="644" spans="10:10" x14ac:dyDescent="0.3">
      <c r="J644"/>
    </row>
    <row r="645" spans="10:10" x14ac:dyDescent="0.3">
      <c r="J645"/>
    </row>
    <row r="646" spans="10:10" x14ac:dyDescent="0.3">
      <c r="J646"/>
    </row>
    <row r="647" spans="10:10" x14ac:dyDescent="0.3">
      <c r="J647"/>
    </row>
    <row r="648" spans="10:10" x14ac:dyDescent="0.3">
      <c r="J648"/>
    </row>
    <row r="649" spans="10:10" x14ac:dyDescent="0.3">
      <c r="J649"/>
    </row>
    <row r="650" spans="10:10" x14ac:dyDescent="0.3">
      <c r="J650"/>
    </row>
    <row r="651" spans="10:10" x14ac:dyDescent="0.3">
      <c r="J651"/>
    </row>
    <row r="652" spans="10:10" x14ac:dyDescent="0.3">
      <c r="J652"/>
    </row>
    <row r="653" spans="10:10" x14ac:dyDescent="0.3">
      <c r="J653"/>
    </row>
    <row r="654" spans="10:10" x14ac:dyDescent="0.3">
      <c r="J654"/>
    </row>
    <row r="655" spans="10:10" x14ac:dyDescent="0.3">
      <c r="J655"/>
    </row>
    <row r="656" spans="10:10" x14ac:dyDescent="0.3">
      <c r="J656"/>
    </row>
    <row r="657" spans="10:10" x14ac:dyDescent="0.3">
      <c r="J657"/>
    </row>
    <row r="658" spans="10:10" x14ac:dyDescent="0.3">
      <c r="J658"/>
    </row>
    <row r="659" spans="10:10" x14ac:dyDescent="0.3">
      <c r="J659"/>
    </row>
    <row r="660" spans="10:10" x14ac:dyDescent="0.3">
      <c r="J660"/>
    </row>
    <row r="661" spans="10:10" x14ac:dyDescent="0.3">
      <c r="J661"/>
    </row>
    <row r="662" spans="10:10" x14ac:dyDescent="0.3">
      <c r="J662"/>
    </row>
    <row r="663" spans="10:10" x14ac:dyDescent="0.3">
      <c r="J663"/>
    </row>
    <row r="664" spans="10:10" x14ac:dyDescent="0.3">
      <c r="J664"/>
    </row>
    <row r="665" spans="10:10" x14ac:dyDescent="0.3">
      <c r="J665"/>
    </row>
    <row r="666" spans="10:10" x14ac:dyDescent="0.3">
      <c r="J666"/>
    </row>
    <row r="667" spans="10:10" x14ac:dyDescent="0.3">
      <c r="J667"/>
    </row>
    <row r="668" spans="10:10" x14ac:dyDescent="0.3">
      <c r="J668"/>
    </row>
    <row r="669" spans="10:10" x14ac:dyDescent="0.3">
      <c r="J669"/>
    </row>
    <row r="670" spans="10:10" x14ac:dyDescent="0.3">
      <c r="J670"/>
    </row>
    <row r="671" spans="10:10" x14ac:dyDescent="0.3">
      <c r="J671"/>
    </row>
    <row r="672" spans="10:10" x14ac:dyDescent="0.3">
      <c r="J672"/>
    </row>
    <row r="673" spans="10:10" x14ac:dyDescent="0.3">
      <c r="J673"/>
    </row>
    <row r="674" spans="10:10" x14ac:dyDescent="0.3">
      <c r="J674"/>
    </row>
    <row r="675" spans="10:10" x14ac:dyDescent="0.3">
      <c r="J675"/>
    </row>
    <row r="676" spans="10:10" x14ac:dyDescent="0.3">
      <c r="J676"/>
    </row>
    <row r="677" spans="10:10" x14ac:dyDescent="0.3">
      <c r="J677"/>
    </row>
    <row r="678" spans="10:10" x14ac:dyDescent="0.3">
      <c r="J678"/>
    </row>
    <row r="679" spans="10:10" x14ac:dyDescent="0.3">
      <c r="J679"/>
    </row>
    <row r="680" spans="10:10" x14ac:dyDescent="0.3">
      <c r="J680"/>
    </row>
    <row r="681" spans="10:10" x14ac:dyDescent="0.3">
      <c r="J681"/>
    </row>
    <row r="682" spans="10:10" x14ac:dyDescent="0.3">
      <c r="J682"/>
    </row>
    <row r="683" spans="10:10" x14ac:dyDescent="0.3">
      <c r="J683"/>
    </row>
    <row r="684" spans="10:10" x14ac:dyDescent="0.3">
      <c r="J684"/>
    </row>
    <row r="685" spans="10:10" x14ac:dyDescent="0.3">
      <c r="J685"/>
    </row>
    <row r="686" spans="10:10" x14ac:dyDescent="0.3">
      <c r="J686"/>
    </row>
    <row r="687" spans="10:10" x14ac:dyDescent="0.3">
      <c r="J687"/>
    </row>
    <row r="688" spans="10:10" x14ac:dyDescent="0.3">
      <c r="J688"/>
    </row>
    <row r="689" spans="10:10" x14ac:dyDescent="0.3">
      <c r="J689"/>
    </row>
    <row r="690" spans="10:10" x14ac:dyDescent="0.3">
      <c r="J690"/>
    </row>
    <row r="691" spans="10:10" x14ac:dyDescent="0.3">
      <c r="J691"/>
    </row>
    <row r="692" spans="10:10" x14ac:dyDescent="0.3">
      <c r="J692"/>
    </row>
    <row r="693" spans="10:10" x14ac:dyDescent="0.3">
      <c r="J693"/>
    </row>
    <row r="694" spans="10:10" x14ac:dyDescent="0.3">
      <c r="J694"/>
    </row>
    <row r="695" spans="10:10" x14ac:dyDescent="0.3">
      <c r="J695"/>
    </row>
    <row r="696" spans="10:10" x14ac:dyDescent="0.3">
      <c r="J696"/>
    </row>
    <row r="697" spans="10:10" x14ac:dyDescent="0.3">
      <c r="J697"/>
    </row>
    <row r="698" spans="10:10" x14ac:dyDescent="0.3">
      <c r="J698"/>
    </row>
    <row r="699" spans="10:10" x14ac:dyDescent="0.3">
      <c r="J699"/>
    </row>
    <row r="700" spans="10:10" x14ac:dyDescent="0.3">
      <c r="J700"/>
    </row>
    <row r="701" spans="10:10" x14ac:dyDescent="0.3">
      <c r="J701"/>
    </row>
    <row r="702" spans="10:10" x14ac:dyDescent="0.3">
      <c r="J702"/>
    </row>
    <row r="703" spans="10:10" x14ac:dyDescent="0.3">
      <c r="J703"/>
    </row>
    <row r="704" spans="10:10" x14ac:dyDescent="0.3">
      <c r="J704"/>
    </row>
    <row r="705" spans="10:10" x14ac:dyDescent="0.3">
      <c r="J705"/>
    </row>
    <row r="706" spans="10:10" x14ac:dyDescent="0.3">
      <c r="J706"/>
    </row>
    <row r="707" spans="10:10" x14ac:dyDescent="0.3">
      <c r="J707"/>
    </row>
    <row r="708" spans="10:10" x14ac:dyDescent="0.3">
      <c r="J708"/>
    </row>
    <row r="709" spans="10:10" x14ac:dyDescent="0.3">
      <c r="J709"/>
    </row>
    <row r="710" spans="10:10" x14ac:dyDescent="0.3">
      <c r="J710"/>
    </row>
    <row r="711" spans="10:10" x14ac:dyDescent="0.3">
      <c r="J711"/>
    </row>
    <row r="712" spans="10:10" x14ac:dyDescent="0.3">
      <c r="J712"/>
    </row>
    <row r="713" spans="10:10" x14ac:dyDescent="0.3">
      <c r="J713"/>
    </row>
    <row r="714" spans="10:10" x14ac:dyDescent="0.3">
      <c r="J714"/>
    </row>
    <row r="715" spans="10:10" x14ac:dyDescent="0.3">
      <c r="J715"/>
    </row>
    <row r="716" spans="10:10" x14ac:dyDescent="0.3">
      <c r="J716"/>
    </row>
    <row r="717" spans="10:10" x14ac:dyDescent="0.3">
      <c r="J717"/>
    </row>
    <row r="718" spans="10:10" x14ac:dyDescent="0.3">
      <c r="J718"/>
    </row>
    <row r="719" spans="10:10" x14ac:dyDescent="0.3">
      <c r="J719"/>
    </row>
    <row r="720" spans="10:10" x14ac:dyDescent="0.3">
      <c r="J720"/>
    </row>
    <row r="721" spans="10:10" x14ac:dyDescent="0.3">
      <c r="J721"/>
    </row>
    <row r="722" spans="10:10" x14ac:dyDescent="0.3">
      <c r="J722"/>
    </row>
    <row r="723" spans="10:10" x14ac:dyDescent="0.3">
      <c r="J723"/>
    </row>
    <row r="724" spans="10:10" x14ac:dyDescent="0.3">
      <c r="J724"/>
    </row>
    <row r="725" spans="10:10" x14ac:dyDescent="0.3">
      <c r="J725"/>
    </row>
    <row r="726" spans="10:10" x14ac:dyDescent="0.3">
      <c r="J726"/>
    </row>
    <row r="727" spans="10:10" x14ac:dyDescent="0.3">
      <c r="J727"/>
    </row>
    <row r="728" spans="10:10" x14ac:dyDescent="0.3">
      <c r="J728"/>
    </row>
    <row r="729" spans="10:10" x14ac:dyDescent="0.3">
      <c r="J729"/>
    </row>
    <row r="730" spans="10:10" x14ac:dyDescent="0.3">
      <c r="J730"/>
    </row>
    <row r="731" spans="10:10" x14ac:dyDescent="0.3">
      <c r="J731"/>
    </row>
    <row r="732" spans="10:10" x14ac:dyDescent="0.3">
      <c r="J732"/>
    </row>
    <row r="733" spans="10:10" x14ac:dyDescent="0.3">
      <c r="J733"/>
    </row>
    <row r="734" spans="10:10" x14ac:dyDescent="0.3">
      <c r="J734"/>
    </row>
    <row r="735" spans="10:10" x14ac:dyDescent="0.3">
      <c r="J735"/>
    </row>
    <row r="736" spans="10:10" x14ac:dyDescent="0.3">
      <c r="J736"/>
    </row>
    <row r="737" spans="10:10" x14ac:dyDescent="0.3">
      <c r="J737"/>
    </row>
    <row r="738" spans="10:10" x14ac:dyDescent="0.3">
      <c r="J738"/>
    </row>
    <row r="739" spans="10:10" x14ac:dyDescent="0.3">
      <c r="J739"/>
    </row>
    <row r="740" spans="10:10" x14ac:dyDescent="0.3">
      <c r="J740"/>
    </row>
    <row r="741" spans="10:10" x14ac:dyDescent="0.3">
      <c r="J741"/>
    </row>
    <row r="742" spans="10:10" x14ac:dyDescent="0.3">
      <c r="J742"/>
    </row>
    <row r="743" spans="10:10" x14ac:dyDescent="0.3">
      <c r="J743"/>
    </row>
    <row r="744" spans="10:10" x14ac:dyDescent="0.3">
      <c r="J744"/>
    </row>
    <row r="745" spans="10:10" x14ac:dyDescent="0.3">
      <c r="J745"/>
    </row>
    <row r="746" spans="10:10" x14ac:dyDescent="0.3">
      <c r="J746"/>
    </row>
    <row r="747" spans="10:10" x14ac:dyDescent="0.3">
      <c r="J747"/>
    </row>
    <row r="748" spans="10:10" x14ac:dyDescent="0.3">
      <c r="J748"/>
    </row>
    <row r="749" spans="10:10" x14ac:dyDescent="0.3">
      <c r="J749"/>
    </row>
    <row r="750" spans="10:10" x14ac:dyDescent="0.3">
      <c r="J750"/>
    </row>
    <row r="751" spans="10:10" x14ac:dyDescent="0.3">
      <c r="J751"/>
    </row>
    <row r="752" spans="10:10" x14ac:dyDescent="0.3">
      <c r="J752"/>
    </row>
    <row r="753" spans="10:10" x14ac:dyDescent="0.3">
      <c r="J753"/>
    </row>
    <row r="754" spans="10:10" x14ac:dyDescent="0.3">
      <c r="J754"/>
    </row>
    <row r="755" spans="10:10" x14ac:dyDescent="0.3">
      <c r="J755"/>
    </row>
    <row r="756" spans="10:10" x14ac:dyDescent="0.3">
      <c r="J756"/>
    </row>
    <row r="757" spans="10:10" x14ac:dyDescent="0.3">
      <c r="J757"/>
    </row>
    <row r="758" spans="10:10" x14ac:dyDescent="0.3">
      <c r="J758"/>
    </row>
    <row r="759" spans="10:10" x14ac:dyDescent="0.3">
      <c r="J759"/>
    </row>
    <row r="760" spans="10:10" x14ac:dyDescent="0.3">
      <c r="J760"/>
    </row>
    <row r="761" spans="10:10" x14ac:dyDescent="0.3">
      <c r="J761"/>
    </row>
    <row r="762" spans="10:10" x14ac:dyDescent="0.3">
      <c r="J762"/>
    </row>
    <row r="763" spans="10:10" x14ac:dyDescent="0.3">
      <c r="J763"/>
    </row>
    <row r="764" spans="10:10" x14ac:dyDescent="0.3">
      <c r="J764"/>
    </row>
    <row r="765" spans="10:10" x14ac:dyDescent="0.3">
      <c r="J765"/>
    </row>
    <row r="766" spans="10:10" x14ac:dyDescent="0.3">
      <c r="J766"/>
    </row>
    <row r="767" spans="10:10" x14ac:dyDescent="0.3">
      <c r="J767"/>
    </row>
    <row r="768" spans="10:10" x14ac:dyDescent="0.3">
      <c r="J768"/>
    </row>
    <row r="769" spans="10:10" x14ac:dyDescent="0.3">
      <c r="J769"/>
    </row>
    <row r="770" spans="10:10" x14ac:dyDescent="0.3">
      <c r="J770"/>
    </row>
    <row r="771" spans="10:10" x14ac:dyDescent="0.3">
      <c r="J771"/>
    </row>
    <row r="772" spans="10:10" x14ac:dyDescent="0.3">
      <c r="J772"/>
    </row>
    <row r="773" spans="10:10" x14ac:dyDescent="0.3">
      <c r="J773"/>
    </row>
    <row r="774" spans="10:10" x14ac:dyDescent="0.3">
      <c r="J774"/>
    </row>
    <row r="775" spans="10:10" x14ac:dyDescent="0.3">
      <c r="J775"/>
    </row>
    <row r="776" spans="10:10" x14ac:dyDescent="0.3">
      <c r="J776"/>
    </row>
    <row r="777" spans="10:10" x14ac:dyDescent="0.3">
      <c r="J777"/>
    </row>
    <row r="778" spans="10:10" x14ac:dyDescent="0.3">
      <c r="J778"/>
    </row>
    <row r="779" spans="10:10" x14ac:dyDescent="0.3">
      <c r="J779"/>
    </row>
    <row r="780" spans="10:10" x14ac:dyDescent="0.3">
      <c r="J780"/>
    </row>
    <row r="781" spans="10:10" x14ac:dyDescent="0.3">
      <c r="J781"/>
    </row>
    <row r="782" spans="10:10" x14ac:dyDescent="0.3">
      <c r="J782"/>
    </row>
    <row r="783" spans="10:10" x14ac:dyDescent="0.3">
      <c r="J783"/>
    </row>
    <row r="784" spans="10:10" x14ac:dyDescent="0.3">
      <c r="J784"/>
    </row>
    <row r="785" spans="10:10" x14ac:dyDescent="0.3">
      <c r="J785"/>
    </row>
    <row r="786" spans="10:10" x14ac:dyDescent="0.3">
      <c r="J786"/>
    </row>
    <row r="787" spans="10:10" x14ac:dyDescent="0.3">
      <c r="J787"/>
    </row>
    <row r="788" spans="10:10" x14ac:dyDescent="0.3">
      <c r="J788"/>
    </row>
    <row r="789" spans="10:10" x14ac:dyDescent="0.3">
      <c r="J789"/>
    </row>
    <row r="790" spans="10:10" x14ac:dyDescent="0.3">
      <c r="J790"/>
    </row>
    <row r="791" spans="10:10" x14ac:dyDescent="0.3">
      <c r="J791"/>
    </row>
    <row r="792" spans="10:10" x14ac:dyDescent="0.3">
      <c r="J792"/>
    </row>
    <row r="793" spans="10:10" x14ac:dyDescent="0.3">
      <c r="J793"/>
    </row>
    <row r="794" spans="10:10" x14ac:dyDescent="0.3">
      <c r="J794"/>
    </row>
    <row r="795" spans="10:10" x14ac:dyDescent="0.3">
      <c r="J795"/>
    </row>
    <row r="796" spans="10:10" x14ac:dyDescent="0.3">
      <c r="J796"/>
    </row>
    <row r="797" spans="10:10" x14ac:dyDescent="0.3">
      <c r="J797"/>
    </row>
    <row r="798" spans="10:10" x14ac:dyDescent="0.3">
      <c r="J798"/>
    </row>
    <row r="799" spans="10:10" x14ac:dyDescent="0.3">
      <c r="J799"/>
    </row>
    <row r="800" spans="10:10" x14ac:dyDescent="0.3">
      <c r="J800"/>
    </row>
    <row r="801" spans="10:10" x14ac:dyDescent="0.3">
      <c r="J801"/>
    </row>
    <row r="802" spans="10:10" x14ac:dyDescent="0.3">
      <c r="J802"/>
    </row>
    <row r="803" spans="10:10" x14ac:dyDescent="0.3">
      <c r="J803"/>
    </row>
    <row r="804" spans="10:10" x14ac:dyDescent="0.3">
      <c r="J804"/>
    </row>
    <row r="805" spans="10:10" x14ac:dyDescent="0.3">
      <c r="J805"/>
    </row>
    <row r="806" spans="10:10" x14ac:dyDescent="0.3">
      <c r="J806"/>
    </row>
    <row r="807" spans="10:10" x14ac:dyDescent="0.3">
      <c r="J807"/>
    </row>
    <row r="808" spans="10:10" x14ac:dyDescent="0.3">
      <c r="J808"/>
    </row>
    <row r="809" spans="10:10" x14ac:dyDescent="0.3">
      <c r="J809"/>
    </row>
    <row r="810" spans="10:10" x14ac:dyDescent="0.3">
      <c r="J810"/>
    </row>
    <row r="811" spans="10:10" x14ac:dyDescent="0.3">
      <c r="J811"/>
    </row>
    <row r="812" spans="10:10" x14ac:dyDescent="0.3">
      <c r="J812"/>
    </row>
    <row r="813" spans="10:10" x14ac:dyDescent="0.3">
      <c r="J813"/>
    </row>
    <row r="814" spans="10:10" x14ac:dyDescent="0.3">
      <c r="J814"/>
    </row>
    <row r="815" spans="10:10" x14ac:dyDescent="0.3">
      <c r="J815"/>
    </row>
    <row r="816" spans="10:10" x14ac:dyDescent="0.3">
      <c r="J816"/>
    </row>
    <row r="817" spans="10:10" x14ac:dyDescent="0.3">
      <c r="J817"/>
    </row>
    <row r="818" spans="10:10" x14ac:dyDescent="0.3">
      <c r="J818"/>
    </row>
    <row r="819" spans="10:10" x14ac:dyDescent="0.3">
      <c r="J819"/>
    </row>
    <row r="820" spans="10:10" x14ac:dyDescent="0.3">
      <c r="J820"/>
    </row>
    <row r="821" spans="10:10" x14ac:dyDescent="0.3">
      <c r="J821"/>
    </row>
    <row r="822" spans="10:10" x14ac:dyDescent="0.3">
      <c r="J822"/>
    </row>
    <row r="823" spans="10:10" x14ac:dyDescent="0.3">
      <c r="J823"/>
    </row>
    <row r="824" spans="10:10" x14ac:dyDescent="0.3">
      <c r="J824"/>
    </row>
    <row r="825" spans="10:10" x14ac:dyDescent="0.3">
      <c r="J825"/>
    </row>
    <row r="826" spans="10:10" x14ac:dyDescent="0.3">
      <c r="J826"/>
    </row>
    <row r="827" spans="10:10" x14ac:dyDescent="0.3">
      <c r="J827"/>
    </row>
    <row r="828" spans="10:10" x14ac:dyDescent="0.3">
      <c r="J828"/>
    </row>
    <row r="829" spans="10:10" x14ac:dyDescent="0.3">
      <c r="J829"/>
    </row>
    <row r="830" spans="10:10" x14ac:dyDescent="0.3">
      <c r="J830"/>
    </row>
    <row r="831" spans="10:10" x14ac:dyDescent="0.3">
      <c r="J831"/>
    </row>
    <row r="832" spans="10:10" x14ac:dyDescent="0.3">
      <c r="J832"/>
    </row>
    <row r="833" spans="10:10" x14ac:dyDescent="0.3">
      <c r="J833"/>
    </row>
    <row r="834" spans="10:10" x14ac:dyDescent="0.3">
      <c r="J834"/>
    </row>
    <row r="835" spans="10:10" x14ac:dyDescent="0.3">
      <c r="J835"/>
    </row>
    <row r="836" spans="10:10" x14ac:dyDescent="0.3">
      <c r="J836"/>
    </row>
    <row r="837" spans="10:10" x14ac:dyDescent="0.3">
      <c r="J837"/>
    </row>
    <row r="838" spans="10:10" x14ac:dyDescent="0.3">
      <c r="J838"/>
    </row>
    <row r="839" spans="10:10" x14ac:dyDescent="0.3">
      <c r="J839"/>
    </row>
    <row r="840" spans="10:10" x14ac:dyDescent="0.3">
      <c r="J840"/>
    </row>
    <row r="841" spans="10:10" x14ac:dyDescent="0.3">
      <c r="J841"/>
    </row>
    <row r="842" spans="10:10" x14ac:dyDescent="0.3">
      <c r="J842"/>
    </row>
    <row r="843" spans="10:10" x14ac:dyDescent="0.3">
      <c r="J843"/>
    </row>
    <row r="844" spans="10:10" x14ac:dyDescent="0.3">
      <c r="J844"/>
    </row>
    <row r="845" spans="10:10" x14ac:dyDescent="0.3">
      <c r="J845"/>
    </row>
    <row r="846" spans="10:10" x14ac:dyDescent="0.3">
      <c r="J846"/>
    </row>
    <row r="847" spans="10:10" x14ac:dyDescent="0.3">
      <c r="J847"/>
    </row>
    <row r="848" spans="10:10" x14ac:dyDescent="0.3">
      <c r="J848"/>
    </row>
    <row r="849" spans="10:10" x14ac:dyDescent="0.3">
      <c r="J849"/>
    </row>
    <row r="850" spans="10:10" x14ac:dyDescent="0.3">
      <c r="J850"/>
    </row>
    <row r="851" spans="10:10" x14ac:dyDescent="0.3">
      <c r="J851"/>
    </row>
    <row r="852" spans="10:10" x14ac:dyDescent="0.3">
      <c r="J852"/>
    </row>
    <row r="853" spans="10:10" x14ac:dyDescent="0.3">
      <c r="J853"/>
    </row>
    <row r="854" spans="10:10" x14ac:dyDescent="0.3">
      <c r="J854"/>
    </row>
    <row r="855" spans="10:10" x14ac:dyDescent="0.3">
      <c r="J855"/>
    </row>
    <row r="856" spans="10:10" x14ac:dyDescent="0.3">
      <c r="J856"/>
    </row>
    <row r="857" spans="10:10" x14ac:dyDescent="0.3">
      <c r="J857"/>
    </row>
    <row r="858" spans="10:10" x14ac:dyDescent="0.3">
      <c r="J858"/>
    </row>
    <row r="859" spans="10:10" x14ac:dyDescent="0.3">
      <c r="J859"/>
    </row>
    <row r="860" spans="10:10" x14ac:dyDescent="0.3">
      <c r="J860"/>
    </row>
    <row r="861" spans="10:10" x14ac:dyDescent="0.3">
      <c r="J861"/>
    </row>
    <row r="862" spans="10:10" x14ac:dyDescent="0.3">
      <c r="J862"/>
    </row>
    <row r="863" spans="10:10" x14ac:dyDescent="0.3">
      <c r="J863"/>
    </row>
    <row r="864" spans="10:10" x14ac:dyDescent="0.3">
      <c r="J864"/>
    </row>
    <row r="865" spans="10:10" x14ac:dyDescent="0.3">
      <c r="J865"/>
    </row>
    <row r="866" spans="10:10" x14ac:dyDescent="0.3">
      <c r="J866"/>
    </row>
    <row r="867" spans="10:10" x14ac:dyDescent="0.3">
      <c r="J867"/>
    </row>
    <row r="868" spans="10:10" x14ac:dyDescent="0.3">
      <c r="J868"/>
    </row>
    <row r="869" spans="10:10" x14ac:dyDescent="0.3">
      <c r="J869"/>
    </row>
    <row r="870" spans="10:10" x14ac:dyDescent="0.3">
      <c r="J870"/>
    </row>
    <row r="871" spans="10:10" x14ac:dyDescent="0.3">
      <c r="J871"/>
    </row>
    <row r="872" spans="10:10" x14ac:dyDescent="0.3">
      <c r="J872"/>
    </row>
    <row r="873" spans="10:10" x14ac:dyDescent="0.3">
      <c r="J873"/>
    </row>
    <row r="874" spans="10:10" x14ac:dyDescent="0.3">
      <c r="J874"/>
    </row>
    <row r="875" spans="10:10" x14ac:dyDescent="0.3">
      <c r="J875"/>
    </row>
    <row r="876" spans="10:10" x14ac:dyDescent="0.3">
      <c r="J876"/>
    </row>
    <row r="877" spans="10:10" x14ac:dyDescent="0.3">
      <c r="J877"/>
    </row>
    <row r="878" spans="10:10" x14ac:dyDescent="0.3">
      <c r="J878"/>
    </row>
    <row r="879" spans="10:10" x14ac:dyDescent="0.3">
      <c r="J879"/>
    </row>
    <row r="880" spans="10:10" x14ac:dyDescent="0.3">
      <c r="J880"/>
    </row>
    <row r="881" spans="10:10" x14ac:dyDescent="0.3">
      <c r="J881"/>
    </row>
    <row r="882" spans="10:10" x14ac:dyDescent="0.3">
      <c r="J882"/>
    </row>
    <row r="883" spans="10:10" x14ac:dyDescent="0.3">
      <c r="J883"/>
    </row>
    <row r="884" spans="10:10" x14ac:dyDescent="0.3">
      <c r="J884"/>
    </row>
    <row r="885" spans="10:10" x14ac:dyDescent="0.3">
      <c r="J885"/>
    </row>
    <row r="886" spans="10:10" x14ac:dyDescent="0.3">
      <c r="J886"/>
    </row>
    <row r="887" spans="10:10" x14ac:dyDescent="0.3">
      <c r="J887"/>
    </row>
    <row r="888" spans="10:10" x14ac:dyDescent="0.3">
      <c r="J888"/>
    </row>
    <row r="889" spans="10:10" x14ac:dyDescent="0.3">
      <c r="J889"/>
    </row>
    <row r="890" spans="10:10" x14ac:dyDescent="0.3">
      <c r="J890"/>
    </row>
    <row r="891" spans="10:10" x14ac:dyDescent="0.3">
      <c r="J891"/>
    </row>
    <row r="892" spans="10:10" x14ac:dyDescent="0.3">
      <c r="J892"/>
    </row>
    <row r="893" spans="10:10" x14ac:dyDescent="0.3">
      <c r="J893"/>
    </row>
    <row r="894" spans="10:10" x14ac:dyDescent="0.3">
      <c r="J894"/>
    </row>
    <row r="895" spans="10:10" x14ac:dyDescent="0.3">
      <c r="J895"/>
    </row>
    <row r="896" spans="10:10" x14ac:dyDescent="0.3">
      <c r="J896"/>
    </row>
    <row r="897" spans="10:10" x14ac:dyDescent="0.3">
      <c r="J897"/>
    </row>
    <row r="898" spans="10:10" x14ac:dyDescent="0.3">
      <c r="J898"/>
    </row>
    <row r="899" spans="10:10" x14ac:dyDescent="0.3">
      <c r="J899"/>
    </row>
    <row r="900" spans="10:10" x14ac:dyDescent="0.3">
      <c r="J900"/>
    </row>
    <row r="901" spans="10:10" x14ac:dyDescent="0.3">
      <c r="J901"/>
    </row>
    <row r="902" spans="10:10" x14ac:dyDescent="0.3">
      <c r="J902"/>
    </row>
    <row r="903" spans="10:10" x14ac:dyDescent="0.3">
      <c r="J903"/>
    </row>
    <row r="904" spans="10:10" x14ac:dyDescent="0.3">
      <c r="J904"/>
    </row>
    <row r="905" spans="10:10" x14ac:dyDescent="0.3">
      <c r="J905"/>
    </row>
    <row r="906" spans="10:10" x14ac:dyDescent="0.3">
      <c r="J906"/>
    </row>
    <row r="907" spans="10:10" x14ac:dyDescent="0.3">
      <c r="J907"/>
    </row>
    <row r="908" spans="10:10" x14ac:dyDescent="0.3">
      <c r="J908"/>
    </row>
    <row r="909" spans="10:10" x14ac:dyDescent="0.3">
      <c r="J909"/>
    </row>
    <row r="910" spans="10:10" x14ac:dyDescent="0.3">
      <c r="J910"/>
    </row>
    <row r="911" spans="10:10" x14ac:dyDescent="0.3">
      <c r="J911"/>
    </row>
    <row r="912" spans="10:10" x14ac:dyDescent="0.3">
      <c r="J912"/>
    </row>
    <row r="913" spans="10:10" x14ac:dyDescent="0.3">
      <c r="J913"/>
    </row>
    <row r="914" spans="10:10" x14ac:dyDescent="0.3">
      <c r="J914"/>
    </row>
    <row r="915" spans="10:10" x14ac:dyDescent="0.3">
      <c r="J915"/>
    </row>
    <row r="916" spans="10:10" x14ac:dyDescent="0.3">
      <c r="J916"/>
    </row>
    <row r="917" spans="10:10" x14ac:dyDescent="0.3">
      <c r="J917"/>
    </row>
    <row r="918" spans="10:10" x14ac:dyDescent="0.3">
      <c r="J918"/>
    </row>
    <row r="919" spans="10:10" x14ac:dyDescent="0.3">
      <c r="J919"/>
    </row>
    <row r="920" spans="10:10" x14ac:dyDescent="0.3">
      <c r="J920"/>
    </row>
    <row r="921" spans="10:10" x14ac:dyDescent="0.3">
      <c r="J921"/>
    </row>
    <row r="922" spans="10:10" x14ac:dyDescent="0.3">
      <c r="J922"/>
    </row>
    <row r="923" spans="10:10" x14ac:dyDescent="0.3">
      <c r="J923"/>
    </row>
    <row r="924" spans="10:10" x14ac:dyDescent="0.3">
      <c r="J924"/>
    </row>
    <row r="925" spans="10:10" x14ac:dyDescent="0.3">
      <c r="J925"/>
    </row>
    <row r="926" spans="10:10" x14ac:dyDescent="0.3">
      <c r="J926"/>
    </row>
    <row r="927" spans="10:10" x14ac:dyDescent="0.3">
      <c r="J927"/>
    </row>
    <row r="928" spans="10:10" x14ac:dyDescent="0.3">
      <c r="J928"/>
    </row>
    <row r="929" spans="10:10" x14ac:dyDescent="0.3">
      <c r="J929"/>
    </row>
    <row r="930" spans="10:10" x14ac:dyDescent="0.3">
      <c r="J930"/>
    </row>
    <row r="931" spans="10:10" x14ac:dyDescent="0.3">
      <c r="J931"/>
    </row>
    <row r="932" spans="10:10" x14ac:dyDescent="0.3">
      <c r="J932"/>
    </row>
    <row r="933" spans="10:10" x14ac:dyDescent="0.3">
      <c r="J933"/>
    </row>
    <row r="934" spans="10:10" x14ac:dyDescent="0.3">
      <c r="J934"/>
    </row>
    <row r="935" spans="10:10" x14ac:dyDescent="0.3">
      <c r="J935"/>
    </row>
    <row r="936" spans="10:10" x14ac:dyDescent="0.3">
      <c r="J936"/>
    </row>
    <row r="937" spans="10:10" x14ac:dyDescent="0.3">
      <c r="J937"/>
    </row>
    <row r="938" spans="10:10" x14ac:dyDescent="0.3">
      <c r="J938"/>
    </row>
    <row r="939" spans="10:10" x14ac:dyDescent="0.3">
      <c r="J939"/>
    </row>
    <row r="940" spans="10:10" x14ac:dyDescent="0.3">
      <c r="J940"/>
    </row>
    <row r="941" spans="10:10" x14ac:dyDescent="0.3">
      <c r="J941"/>
    </row>
    <row r="942" spans="10:10" x14ac:dyDescent="0.3">
      <c r="J942"/>
    </row>
    <row r="943" spans="10:10" x14ac:dyDescent="0.3">
      <c r="J943"/>
    </row>
    <row r="944" spans="10:10" x14ac:dyDescent="0.3">
      <c r="J944"/>
    </row>
    <row r="945" spans="10:10" x14ac:dyDescent="0.3">
      <c r="J945"/>
    </row>
    <row r="946" spans="10:10" x14ac:dyDescent="0.3">
      <c r="J946"/>
    </row>
    <row r="947" spans="10:10" x14ac:dyDescent="0.3">
      <c r="J947"/>
    </row>
    <row r="948" spans="10:10" x14ac:dyDescent="0.3">
      <c r="J948"/>
    </row>
    <row r="949" spans="10:10" x14ac:dyDescent="0.3">
      <c r="J949"/>
    </row>
    <row r="950" spans="10:10" x14ac:dyDescent="0.3">
      <c r="J950"/>
    </row>
    <row r="951" spans="10:10" x14ac:dyDescent="0.3">
      <c r="J951"/>
    </row>
    <row r="952" spans="10:10" x14ac:dyDescent="0.3">
      <c r="J952"/>
    </row>
    <row r="953" spans="10:10" x14ac:dyDescent="0.3">
      <c r="J953"/>
    </row>
    <row r="954" spans="10:10" x14ac:dyDescent="0.3">
      <c r="J954"/>
    </row>
    <row r="955" spans="10:10" x14ac:dyDescent="0.3">
      <c r="J955"/>
    </row>
    <row r="956" spans="10:10" x14ac:dyDescent="0.3">
      <c r="J956"/>
    </row>
    <row r="957" spans="10:10" x14ac:dyDescent="0.3">
      <c r="J957"/>
    </row>
    <row r="958" spans="10:10" x14ac:dyDescent="0.3">
      <c r="J958"/>
    </row>
    <row r="959" spans="10:10" x14ac:dyDescent="0.3">
      <c r="J959"/>
    </row>
    <row r="960" spans="10:10" x14ac:dyDescent="0.3">
      <c r="J960"/>
    </row>
    <row r="961" spans="10:10" x14ac:dyDescent="0.3">
      <c r="J961"/>
    </row>
    <row r="962" spans="10:10" x14ac:dyDescent="0.3">
      <c r="J962"/>
    </row>
    <row r="963" spans="10:10" x14ac:dyDescent="0.3">
      <c r="J963"/>
    </row>
    <row r="964" spans="10:10" x14ac:dyDescent="0.3">
      <c r="J964"/>
    </row>
    <row r="965" spans="10:10" x14ac:dyDescent="0.3">
      <c r="J965"/>
    </row>
    <row r="966" spans="10:10" x14ac:dyDescent="0.3">
      <c r="J966"/>
    </row>
    <row r="967" spans="10:10" x14ac:dyDescent="0.3">
      <c r="J967"/>
    </row>
    <row r="968" spans="10:10" x14ac:dyDescent="0.3">
      <c r="J968"/>
    </row>
    <row r="969" spans="10:10" x14ac:dyDescent="0.3">
      <c r="J969"/>
    </row>
    <row r="970" spans="10:10" x14ac:dyDescent="0.3">
      <c r="J970"/>
    </row>
    <row r="971" spans="10:10" x14ac:dyDescent="0.3">
      <c r="J971"/>
    </row>
    <row r="972" spans="10:10" x14ac:dyDescent="0.3">
      <c r="J972"/>
    </row>
    <row r="973" spans="10:10" x14ac:dyDescent="0.3">
      <c r="J973"/>
    </row>
    <row r="974" spans="10:10" x14ac:dyDescent="0.3">
      <c r="J974"/>
    </row>
    <row r="975" spans="10:10" x14ac:dyDescent="0.3">
      <c r="J975"/>
    </row>
    <row r="976" spans="10:10" x14ac:dyDescent="0.3">
      <c r="J976"/>
    </row>
    <row r="977" spans="10:10" x14ac:dyDescent="0.3">
      <c r="J977"/>
    </row>
    <row r="978" spans="10:10" x14ac:dyDescent="0.3">
      <c r="J978"/>
    </row>
    <row r="979" spans="10:10" x14ac:dyDescent="0.3">
      <c r="J979"/>
    </row>
    <row r="980" spans="10:10" x14ac:dyDescent="0.3">
      <c r="J980"/>
    </row>
    <row r="981" spans="10:10" x14ac:dyDescent="0.3">
      <c r="J981"/>
    </row>
    <row r="982" spans="10:10" x14ac:dyDescent="0.3">
      <c r="J982"/>
    </row>
    <row r="983" spans="10:10" x14ac:dyDescent="0.3">
      <c r="J983"/>
    </row>
    <row r="984" spans="10:10" x14ac:dyDescent="0.3">
      <c r="J984"/>
    </row>
    <row r="985" spans="10:10" x14ac:dyDescent="0.3">
      <c r="J985"/>
    </row>
    <row r="986" spans="10:10" x14ac:dyDescent="0.3">
      <c r="J986"/>
    </row>
    <row r="987" spans="10:10" x14ac:dyDescent="0.3">
      <c r="J987"/>
    </row>
    <row r="988" spans="10:10" x14ac:dyDescent="0.3">
      <c r="J988"/>
    </row>
    <row r="989" spans="10:10" x14ac:dyDescent="0.3">
      <c r="J989"/>
    </row>
    <row r="990" spans="10:10" x14ac:dyDescent="0.3">
      <c r="J990"/>
    </row>
    <row r="991" spans="10:10" x14ac:dyDescent="0.3">
      <c r="J991"/>
    </row>
    <row r="992" spans="10:10" x14ac:dyDescent="0.3">
      <c r="J992"/>
    </row>
    <row r="993" spans="10:10" x14ac:dyDescent="0.3">
      <c r="J993"/>
    </row>
    <row r="994" spans="10:10" x14ac:dyDescent="0.3">
      <c r="J994"/>
    </row>
    <row r="995" spans="10:10" x14ac:dyDescent="0.3">
      <c r="J995"/>
    </row>
    <row r="996" spans="10:10" x14ac:dyDescent="0.3">
      <c r="J996"/>
    </row>
    <row r="997" spans="10:10" x14ac:dyDescent="0.3">
      <c r="J997"/>
    </row>
    <row r="998" spans="10:10" x14ac:dyDescent="0.3">
      <c r="J998"/>
    </row>
    <row r="999" spans="10:10" x14ac:dyDescent="0.3">
      <c r="J999"/>
    </row>
    <row r="1000" spans="10:10" x14ac:dyDescent="0.3">
      <c r="J1000"/>
    </row>
    <row r="1001" spans="10:10" x14ac:dyDescent="0.3">
      <c r="J1001"/>
    </row>
    <row r="1002" spans="10:10" x14ac:dyDescent="0.3">
      <c r="J1002"/>
    </row>
    <row r="1003" spans="10:10" x14ac:dyDescent="0.3">
      <c r="J1003"/>
    </row>
    <row r="1004" spans="10:10" x14ac:dyDescent="0.3">
      <c r="J1004"/>
    </row>
    <row r="1005" spans="10:10" x14ac:dyDescent="0.3">
      <c r="J1005"/>
    </row>
    <row r="1006" spans="10:10" x14ac:dyDescent="0.3">
      <c r="J1006"/>
    </row>
    <row r="1007" spans="10:10" x14ac:dyDescent="0.3">
      <c r="J1007"/>
    </row>
    <row r="1008" spans="10:10" x14ac:dyDescent="0.3">
      <c r="J1008"/>
    </row>
    <row r="1009" spans="10:10" x14ac:dyDescent="0.3">
      <c r="J1009"/>
    </row>
    <row r="1010" spans="10:10" x14ac:dyDescent="0.3">
      <c r="J1010"/>
    </row>
    <row r="1011" spans="10:10" x14ac:dyDescent="0.3">
      <c r="J1011"/>
    </row>
    <row r="1012" spans="10:10" x14ac:dyDescent="0.3">
      <c r="J1012"/>
    </row>
    <row r="1013" spans="10:10" x14ac:dyDescent="0.3">
      <c r="J1013"/>
    </row>
    <row r="1014" spans="10:10" x14ac:dyDescent="0.3">
      <c r="J1014"/>
    </row>
    <row r="1015" spans="10:10" x14ac:dyDescent="0.3">
      <c r="J1015"/>
    </row>
    <row r="1016" spans="10:10" x14ac:dyDescent="0.3">
      <c r="J1016"/>
    </row>
    <row r="1017" spans="10:10" x14ac:dyDescent="0.3">
      <c r="J1017"/>
    </row>
    <row r="1018" spans="10:10" x14ac:dyDescent="0.3">
      <c r="J1018"/>
    </row>
    <row r="1019" spans="10:10" x14ac:dyDescent="0.3">
      <c r="J1019"/>
    </row>
    <row r="1020" spans="10:10" x14ac:dyDescent="0.3">
      <c r="J1020"/>
    </row>
    <row r="1021" spans="10:10" x14ac:dyDescent="0.3">
      <c r="J1021"/>
    </row>
    <row r="1022" spans="10:10" x14ac:dyDescent="0.3">
      <c r="J1022"/>
    </row>
    <row r="1023" spans="10:10" x14ac:dyDescent="0.3">
      <c r="J1023"/>
    </row>
    <row r="1024" spans="10:10" x14ac:dyDescent="0.3">
      <c r="J1024"/>
    </row>
    <row r="1025" spans="10:10" x14ac:dyDescent="0.3">
      <c r="J1025"/>
    </row>
    <row r="1026" spans="10:10" x14ac:dyDescent="0.3">
      <c r="J1026"/>
    </row>
    <row r="1027" spans="10:10" x14ac:dyDescent="0.3">
      <c r="J1027"/>
    </row>
    <row r="1028" spans="10:10" x14ac:dyDescent="0.3">
      <c r="J1028"/>
    </row>
    <row r="1029" spans="10:10" x14ac:dyDescent="0.3">
      <c r="J1029"/>
    </row>
    <row r="1030" spans="10:10" x14ac:dyDescent="0.3">
      <c r="J1030"/>
    </row>
    <row r="1031" spans="10:10" x14ac:dyDescent="0.3">
      <c r="J1031"/>
    </row>
    <row r="1032" spans="10:10" x14ac:dyDescent="0.3">
      <c r="J1032"/>
    </row>
    <row r="1033" spans="10:10" x14ac:dyDescent="0.3">
      <c r="J1033"/>
    </row>
    <row r="1034" spans="10:10" x14ac:dyDescent="0.3">
      <c r="J1034"/>
    </row>
    <row r="1035" spans="10:10" x14ac:dyDescent="0.3">
      <c r="J1035"/>
    </row>
    <row r="1036" spans="10:10" x14ac:dyDescent="0.3">
      <c r="J1036"/>
    </row>
    <row r="1037" spans="10:10" x14ac:dyDescent="0.3">
      <c r="J1037"/>
    </row>
    <row r="1038" spans="10:10" x14ac:dyDescent="0.3">
      <c r="J1038"/>
    </row>
    <row r="1039" spans="10:10" x14ac:dyDescent="0.3">
      <c r="J1039"/>
    </row>
    <row r="1040" spans="10:10" x14ac:dyDescent="0.3">
      <c r="J1040"/>
    </row>
    <row r="1041" spans="10:10" x14ac:dyDescent="0.3">
      <c r="J1041"/>
    </row>
    <row r="1042" spans="10:10" x14ac:dyDescent="0.3">
      <c r="J1042"/>
    </row>
    <row r="1043" spans="10:10" x14ac:dyDescent="0.3">
      <c r="J1043"/>
    </row>
    <row r="1044" spans="10:10" x14ac:dyDescent="0.3">
      <c r="J1044"/>
    </row>
    <row r="1045" spans="10:10" x14ac:dyDescent="0.3">
      <c r="J1045"/>
    </row>
    <row r="1046" spans="10:10" x14ac:dyDescent="0.3">
      <c r="J1046"/>
    </row>
    <row r="1047" spans="10:10" x14ac:dyDescent="0.3">
      <c r="J1047"/>
    </row>
    <row r="1048" spans="10:10" x14ac:dyDescent="0.3">
      <c r="J1048"/>
    </row>
    <row r="1049" spans="10:10" x14ac:dyDescent="0.3">
      <c r="J1049"/>
    </row>
    <row r="1050" spans="10:10" x14ac:dyDescent="0.3">
      <c r="J1050"/>
    </row>
    <row r="1051" spans="10:10" x14ac:dyDescent="0.3">
      <c r="J1051"/>
    </row>
    <row r="1052" spans="10:10" x14ac:dyDescent="0.3">
      <c r="J1052"/>
    </row>
    <row r="1053" spans="10:10" x14ac:dyDescent="0.3">
      <c r="J1053"/>
    </row>
    <row r="1054" spans="10:10" x14ac:dyDescent="0.3">
      <c r="J1054"/>
    </row>
    <row r="1055" spans="10:10" x14ac:dyDescent="0.3">
      <c r="J1055"/>
    </row>
    <row r="1056" spans="10:10" x14ac:dyDescent="0.3">
      <c r="J1056"/>
    </row>
    <row r="1057" spans="10:10" x14ac:dyDescent="0.3">
      <c r="J1057"/>
    </row>
    <row r="1058" spans="10:10" x14ac:dyDescent="0.3">
      <c r="J1058"/>
    </row>
    <row r="1059" spans="10:10" x14ac:dyDescent="0.3">
      <c r="J1059"/>
    </row>
    <row r="1060" spans="10:10" x14ac:dyDescent="0.3">
      <c r="J1060"/>
    </row>
    <row r="1061" spans="10:10" x14ac:dyDescent="0.3">
      <c r="J1061"/>
    </row>
    <row r="1062" spans="10:10" x14ac:dyDescent="0.3">
      <c r="J1062"/>
    </row>
    <row r="1063" spans="10:10" x14ac:dyDescent="0.3">
      <c r="J1063"/>
    </row>
    <row r="1064" spans="10:10" x14ac:dyDescent="0.3">
      <c r="J1064"/>
    </row>
    <row r="1065" spans="10:10" x14ac:dyDescent="0.3">
      <c r="J1065"/>
    </row>
    <row r="1066" spans="10:10" x14ac:dyDescent="0.3">
      <c r="J1066"/>
    </row>
    <row r="1067" spans="10:10" x14ac:dyDescent="0.3">
      <c r="J1067"/>
    </row>
    <row r="1068" spans="10:10" x14ac:dyDescent="0.3">
      <c r="J1068"/>
    </row>
    <row r="1069" spans="10:10" x14ac:dyDescent="0.3">
      <c r="J1069"/>
    </row>
    <row r="1070" spans="10:10" x14ac:dyDescent="0.3">
      <c r="J1070"/>
    </row>
    <row r="1071" spans="10:10" x14ac:dyDescent="0.3">
      <c r="J1071"/>
    </row>
    <row r="1072" spans="10:10" x14ac:dyDescent="0.3">
      <c r="J1072"/>
    </row>
    <row r="1073" spans="10:10" x14ac:dyDescent="0.3">
      <c r="J1073"/>
    </row>
    <row r="1074" spans="10:10" x14ac:dyDescent="0.3">
      <c r="J1074"/>
    </row>
    <row r="1075" spans="10:10" x14ac:dyDescent="0.3">
      <c r="J1075"/>
    </row>
    <row r="1076" spans="10:10" x14ac:dyDescent="0.3">
      <c r="J1076"/>
    </row>
    <row r="1077" spans="10:10" x14ac:dyDescent="0.3">
      <c r="J1077"/>
    </row>
    <row r="1078" spans="10:10" x14ac:dyDescent="0.3">
      <c r="J1078"/>
    </row>
    <row r="1079" spans="10:10" x14ac:dyDescent="0.3">
      <c r="J1079"/>
    </row>
    <row r="1080" spans="10:10" x14ac:dyDescent="0.3">
      <c r="J1080"/>
    </row>
    <row r="1081" spans="10:10" x14ac:dyDescent="0.3">
      <c r="J1081"/>
    </row>
    <row r="1082" spans="10:10" x14ac:dyDescent="0.3">
      <c r="J1082"/>
    </row>
    <row r="1083" spans="10:10" x14ac:dyDescent="0.3">
      <c r="J1083"/>
    </row>
    <row r="1084" spans="10:10" x14ac:dyDescent="0.3">
      <c r="J1084"/>
    </row>
    <row r="1085" spans="10:10" x14ac:dyDescent="0.3">
      <c r="J1085"/>
    </row>
    <row r="1086" spans="10:10" x14ac:dyDescent="0.3">
      <c r="J1086"/>
    </row>
    <row r="1087" spans="10:10" x14ac:dyDescent="0.3">
      <c r="J1087"/>
    </row>
    <row r="1088" spans="10:10" x14ac:dyDescent="0.3">
      <c r="J1088"/>
    </row>
    <row r="1089" spans="10:10" x14ac:dyDescent="0.3">
      <c r="J1089"/>
    </row>
    <row r="1090" spans="10:10" x14ac:dyDescent="0.3">
      <c r="J1090"/>
    </row>
    <row r="1091" spans="10:10" x14ac:dyDescent="0.3">
      <c r="J1091"/>
    </row>
    <row r="1092" spans="10:10" x14ac:dyDescent="0.3">
      <c r="J1092"/>
    </row>
    <row r="1093" spans="10:10" x14ac:dyDescent="0.3">
      <c r="J1093"/>
    </row>
    <row r="1094" spans="10:10" x14ac:dyDescent="0.3">
      <c r="J1094"/>
    </row>
    <row r="1095" spans="10:10" x14ac:dyDescent="0.3">
      <c r="J1095"/>
    </row>
    <row r="1096" spans="10:10" x14ac:dyDescent="0.3">
      <c r="J1096"/>
    </row>
    <row r="1097" spans="10:10" x14ac:dyDescent="0.3">
      <c r="J1097"/>
    </row>
    <row r="1098" spans="10:10" x14ac:dyDescent="0.3">
      <c r="J1098"/>
    </row>
    <row r="1099" spans="10:10" x14ac:dyDescent="0.3">
      <c r="J1099"/>
    </row>
    <row r="1100" spans="10:10" x14ac:dyDescent="0.3">
      <c r="J1100"/>
    </row>
    <row r="1101" spans="10:10" x14ac:dyDescent="0.3">
      <c r="J1101"/>
    </row>
    <row r="1102" spans="10:10" x14ac:dyDescent="0.3">
      <c r="J1102"/>
    </row>
    <row r="1103" spans="10:10" x14ac:dyDescent="0.3">
      <c r="J1103"/>
    </row>
    <row r="1104" spans="10:10" x14ac:dyDescent="0.3">
      <c r="J1104"/>
    </row>
    <row r="1105" spans="10:10" x14ac:dyDescent="0.3">
      <c r="J1105"/>
    </row>
    <row r="1106" spans="10:10" x14ac:dyDescent="0.3">
      <c r="J1106"/>
    </row>
    <row r="1107" spans="10:10" x14ac:dyDescent="0.3">
      <c r="J1107"/>
    </row>
    <row r="1108" spans="10:10" x14ac:dyDescent="0.3">
      <c r="J1108"/>
    </row>
    <row r="1109" spans="10:10" x14ac:dyDescent="0.3">
      <c r="J1109"/>
    </row>
    <row r="1110" spans="10:10" x14ac:dyDescent="0.3">
      <c r="J1110"/>
    </row>
    <row r="1111" spans="10:10" x14ac:dyDescent="0.3">
      <c r="J1111"/>
    </row>
    <row r="1112" spans="10:10" x14ac:dyDescent="0.3">
      <c r="J1112"/>
    </row>
    <row r="1113" spans="10:10" x14ac:dyDescent="0.3">
      <c r="J1113"/>
    </row>
    <row r="1114" spans="10:10" x14ac:dyDescent="0.3">
      <c r="J1114"/>
    </row>
    <row r="1115" spans="10:10" x14ac:dyDescent="0.3">
      <c r="J1115"/>
    </row>
    <row r="1116" spans="10:10" x14ac:dyDescent="0.3">
      <c r="J1116"/>
    </row>
    <row r="1117" spans="10:10" x14ac:dyDescent="0.3">
      <c r="J1117"/>
    </row>
    <row r="1118" spans="10:10" x14ac:dyDescent="0.3">
      <c r="J1118"/>
    </row>
    <row r="1119" spans="10:10" x14ac:dyDescent="0.3">
      <c r="J1119"/>
    </row>
    <row r="1120" spans="10:10" x14ac:dyDescent="0.3">
      <c r="J1120"/>
    </row>
    <row r="1121" spans="10:10" x14ac:dyDescent="0.3">
      <c r="J1121"/>
    </row>
    <row r="1122" spans="10:10" x14ac:dyDescent="0.3">
      <c r="J1122"/>
    </row>
    <row r="1123" spans="10:10" x14ac:dyDescent="0.3">
      <c r="J1123"/>
    </row>
    <row r="1124" spans="10:10" x14ac:dyDescent="0.3">
      <c r="J1124"/>
    </row>
    <row r="1125" spans="10:10" x14ac:dyDescent="0.3">
      <c r="J1125"/>
    </row>
    <row r="1126" spans="10:10" x14ac:dyDescent="0.3">
      <c r="J1126"/>
    </row>
    <row r="1127" spans="10:10" x14ac:dyDescent="0.3">
      <c r="J1127"/>
    </row>
    <row r="1128" spans="10:10" x14ac:dyDescent="0.3">
      <c r="J1128"/>
    </row>
    <row r="1129" spans="10:10" x14ac:dyDescent="0.3">
      <c r="J1129"/>
    </row>
    <row r="1130" spans="10:10" x14ac:dyDescent="0.3">
      <c r="J1130"/>
    </row>
    <row r="1131" spans="10:10" x14ac:dyDescent="0.3">
      <c r="J1131"/>
    </row>
    <row r="1132" spans="10:10" x14ac:dyDescent="0.3">
      <c r="J1132"/>
    </row>
    <row r="1133" spans="10:10" x14ac:dyDescent="0.3">
      <c r="J1133"/>
    </row>
    <row r="1134" spans="10:10" x14ac:dyDescent="0.3">
      <c r="J1134"/>
    </row>
    <row r="1135" spans="10:10" x14ac:dyDescent="0.3">
      <c r="J1135"/>
    </row>
    <row r="1136" spans="10:10" x14ac:dyDescent="0.3">
      <c r="J1136"/>
    </row>
    <row r="1137" spans="10:10" x14ac:dyDescent="0.3">
      <c r="J1137"/>
    </row>
    <row r="1138" spans="10:10" x14ac:dyDescent="0.3">
      <c r="J1138"/>
    </row>
    <row r="1139" spans="10:10" x14ac:dyDescent="0.3">
      <c r="J1139"/>
    </row>
    <row r="1140" spans="10:10" x14ac:dyDescent="0.3">
      <c r="J1140"/>
    </row>
    <row r="1141" spans="10:10" x14ac:dyDescent="0.3">
      <c r="J1141"/>
    </row>
    <row r="1142" spans="10:10" x14ac:dyDescent="0.3">
      <c r="J1142"/>
    </row>
    <row r="1143" spans="10:10" x14ac:dyDescent="0.3">
      <c r="J1143"/>
    </row>
    <row r="1144" spans="10:10" x14ac:dyDescent="0.3">
      <c r="J1144"/>
    </row>
    <row r="1145" spans="10:10" x14ac:dyDescent="0.3">
      <c r="J1145"/>
    </row>
    <row r="1146" spans="10:10" x14ac:dyDescent="0.3">
      <c r="J1146"/>
    </row>
    <row r="1147" spans="10:10" x14ac:dyDescent="0.3">
      <c r="J1147"/>
    </row>
    <row r="1148" spans="10:10" x14ac:dyDescent="0.3">
      <c r="J1148"/>
    </row>
    <row r="1149" spans="10:10" x14ac:dyDescent="0.3">
      <c r="J1149"/>
    </row>
    <row r="1150" spans="10:10" x14ac:dyDescent="0.3">
      <c r="J1150"/>
    </row>
    <row r="1151" spans="10:10" x14ac:dyDescent="0.3">
      <c r="J1151"/>
    </row>
    <row r="1152" spans="10:10" x14ac:dyDescent="0.3">
      <c r="J1152"/>
    </row>
    <row r="1153" spans="10:10" x14ac:dyDescent="0.3">
      <c r="J1153"/>
    </row>
    <row r="1154" spans="10:10" x14ac:dyDescent="0.3">
      <c r="J1154"/>
    </row>
    <row r="1155" spans="10:10" x14ac:dyDescent="0.3">
      <c r="J1155"/>
    </row>
    <row r="1156" spans="10:10" x14ac:dyDescent="0.3">
      <c r="J1156"/>
    </row>
    <row r="1157" spans="10:10" x14ac:dyDescent="0.3">
      <c r="J1157"/>
    </row>
    <row r="1158" spans="10:10" x14ac:dyDescent="0.3">
      <c r="J1158"/>
    </row>
    <row r="1159" spans="10:10" x14ac:dyDescent="0.3">
      <c r="J1159"/>
    </row>
    <row r="1160" spans="10:10" x14ac:dyDescent="0.3">
      <c r="J1160"/>
    </row>
    <row r="1161" spans="10:10" x14ac:dyDescent="0.3">
      <c r="J1161"/>
    </row>
    <row r="1162" spans="10:10" x14ac:dyDescent="0.3">
      <c r="J1162"/>
    </row>
    <row r="1163" spans="10:10" x14ac:dyDescent="0.3">
      <c r="J1163"/>
    </row>
    <row r="1164" spans="10:10" x14ac:dyDescent="0.3">
      <c r="J1164"/>
    </row>
    <row r="1165" spans="10:10" x14ac:dyDescent="0.3">
      <c r="J1165"/>
    </row>
    <row r="1166" spans="10:10" x14ac:dyDescent="0.3">
      <c r="J1166"/>
    </row>
    <row r="1167" spans="10:10" x14ac:dyDescent="0.3">
      <c r="J1167"/>
    </row>
    <row r="1168" spans="10:10" x14ac:dyDescent="0.3">
      <c r="J1168"/>
    </row>
    <row r="1169" spans="10:10" x14ac:dyDescent="0.3">
      <c r="J1169"/>
    </row>
    <row r="1170" spans="10:10" x14ac:dyDescent="0.3">
      <c r="J1170"/>
    </row>
    <row r="1171" spans="10:10" x14ac:dyDescent="0.3">
      <c r="J1171"/>
    </row>
    <row r="1172" spans="10:10" x14ac:dyDescent="0.3">
      <c r="J1172"/>
    </row>
    <row r="1173" spans="10:10" x14ac:dyDescent="0.3">
      <c r="J1173"/>
    </row>
    <row r="1174" spans="10:10" x14ac:dyDescent="0.3">
      <c r="J1174"/>
    </row>
    <row r="1175" spans="10:10" x14ac:dyDescent="0.3">
      <c r="J1175"/>
    </row>
    <row r="1176" spans="10:10" x14ac:dyDescent="0.3">
      <c r="J1176"/>
    </row>
    <row r="1177" spans="10:10" x14ac:dyDescent="0.3">
      <c r="J1177"/>
    </row>
    <row r="1178" spans="10:10" x14ac:dyDescent="0.3">
      <c r="J1178"/>
    </row>
    <row r="1179" spans="10:10" x14ac:dyDescent="0.3">
      <c r="J1179"/>
    </row>
    <row r="1180" spans="10:10" x14ac:dyDescent="0.3">
      <c r="J1180"/>
    </row>
    <row r="1181" spans="10:10" x14ac:dyDescent="0.3">
      <c r="J1181"/>
    </row>
    <row r="1182" spans="10:10" x14ac:dyDescent="0.3">
      <c r="J1182"/>
    </row>
    <row r="1183" spans="10:10" x14ac:dyDescent="0.3">
      <c r="J1183"/>
    </row>
    <row r="1184" spans="10:10" x14ac:dyDescent="0.3">
      <c r="J1184"/>
    </row>
    <row r="1185" spans="10:10" x14ac:dyDescent="0.3">
      <c r="J1185"/>
    </row>
    <row r="1186" spans="10:10" x14ac:dyDescent="0.3">
      <c r="J1186"/>
    </row>
    <row r="1187" spans="10:10" x14ac:dyDescent="0.3">
      <c r="J1187"/>
    </row>
    <row r="1188" spans="10:10" x14ac:dyDescent="0.3">
      <c r="J1188"/>
    </row>
    <row r="1189" spans="10:10" x14ac:dyDescent="0.3">
      <c r="J1189"/>
    </row>
    <row r="1190" spans="10:10" x14ac:dyDescent="0.3">
      <c r="J1190"/>
    </row>
    <row r="1191" spans="10:10" x14ac:dyDescent="0.3">
      <c r="J1191"/>
    </row>
    <row r="1192" spans="10:10" x14ac:dyDescent="0.3">
      <c r="J1192"/>
    </row>
    <row r="1193" spans="10:10" x14ac:dyDescent="0.3">
      <c r="J1193"/>
    </row>
    <row r="1194" spans="10:10" x14ac:dyDescent="0.3">
      <c r="J1194"/>
    </row>
    <row r="1195" spans="10:10" x14ac:dyDescent="0.3">
      <c r="J1195"/>
    </row>
    <row r="1196" spans="10:10" x14ac:dyDescent="0.3">
      <c r="J1196"/>
    </row>
    <row r="1197" spans="10:10" x14ac:dyDescent="0.3">
      <c r="J1197"/>
    </row>
    <row r="1198" spans="10:10" x14ac:dyDescent="0.3">
      <c r="J1198"/>
    </row>
    <row r="1199" spans="10:10" x14ac:dyDescent="0.3">
      <c r="J1199"/>
    </row>
    <row r="1200" spans="10:10" x14ac:dyDescent="0.3">
      <c r="J1200"/>
    </row>
    <row r="1201" spans="10:10" x14ac:dyDescent="0.3">
      <c r="J1201"/>
    </row>
    <row r="1202" spans="10:10" x14ac:dyDescent="0.3">
      <c r="J1202"/>
    </row>
    <row r="1203" spans="10:10" x14ac:dyDescent="0.3">
      <c r="J1203"/>
    </row>
    <row r="1204" spans="10:10" x14ac:dyDescent="0.3">
      <c r="J1204"/>
    </row>
    <row r="1205" spans="10:10" x14ac:dyDescent="0.3">
      <c r="J1205"/>
    </row>
    <row r="1206" spans="10:10" x14ac:dyDescent="0.3">
      <c r="J1206"/>
    </row>
    <row r="1207" spans="10:10" x14ac:dyDescent="0.3">
      <c r="J1207"/>
    </row>
    <row r="1208" spans="10:10" x14ac:dyDescent="0.3">
      <c r="J1208"/>
    </row>
    <row r="1209" spans="10:10" x14ac:dyDescent="0.3">
      <c r="J1209"/>
    </row>
    <row r="1210" spans="10:10" x14ac:dyDescent="0.3">
      <c r="J1210"/>
    </row>
    <row r="1211" spans="10:10" x14ac:dyDescent="0.3">
      <c r="J1211"/>
    </row>
    <row r="1212" spans="10:10" x14ac:dyDescent="0.3">
      <c r="J1212"/>
    </row>
    <row r="1213" spans="10:10" x14ac:dyDescent="0.3">
      <c r="J1213"/>
    </row>
    <row r="1214" spans="10:10" x14ac:dyDescent="0.3">
      <c r="J1214"/>
    </row>
    <row r="1215" spans="10:10" x14ac:dyDescent="0.3">
      <c r="J1215"/>
    </row>
    <row r="1216" spans="10:10" x14ac:dyDescent="0.3">
      <c r="J1216"/>
    </row>
    <row r="1217" spans="10:10" x14ac:dyDescent="0.3">
      <c r="J1217"/>
    </row>
    <row r="1218" spans="10:10" x14ac:dyDescent="0.3">
      <c r="J1218"/>
    </row>
    <row r="1219" spans="10:10" x14ac:dyDescent="0.3">
      <c r="J1219"/>
    </row>
    <row r="1220" spans="10:10" x14ac:dyDescent="0.3">
      <c r="J1220"/>
    </row>
    <row r="1221" spans="10:10" x14ac:dyDescent="0.3">
      <c r="J1221"/>
    </row>
    <row r="1222" spans="10:10" x14ac:dyDescent="0.3">
      <c r="J1222"/>
    </row>
    <row r="1223" spans="10:10" x14ac:dyDescent="0.3">
      <c r="J1223"/>
    </row>
    <row r="1224" spans="10:10" x14ac:dyDescent="0.3">
      <c r="J1224"/>
    </row>
    <row r="1225" spans="10:10" x14ac:dyDescent="0.3">
      <c r="J1225"/>
    </row>
    <row r="1226" spans="10:10" x14ac:dyDescent="0.3">
      <c r="J1226"/>
    </row>
    <row r="1227" spans="10:10" x14ac:dyDescent="0.3">
      <c r="J1227"/>
    </row>
    <row r="1228" spans="10:10" x14ac:dyDescent="0.3">
      <c r="J1228"/>
    </row>
    <row r="1229" spans="10:10" x14ac:dyDescent="0.3">
      <c r="J1229"/>
    </row>
    <row r="1230" spans="10:10" x14ac:dyDescent="0.3">
      <c r="J1230"/>
    </row>
    <row r="1231" spans="10:10" x14ac:dyDescent="0.3">
      <c r="J1231"/>
    </row>
    <row r="1232" spans="10:10" x14ac:dyDescent="0.3">
      <c r="J1232"/>
    </row>
    <row r="1233" spans="10:10" x14ac:dyDescent="0.3">
      <c r="J1233"/>
    </row>
    <row r="1234" spans="10:10" x14ac:dyDescent="0.3">
      <c r="J1234"/>
    </row>
    <row r="1235" spans="10:10" x14ac:dyDescent="0.3">
      <c r="J1235"/>
    </row>
    <row r="1236" spans="10:10" x14ac:dyDescent="0.3">
      <c r="J1236"/>
    </row>
    <row r="1237" spans="10:10" x14ac:dyDescent="0.3">
      <c r="J1237"/>
    </row>
    <row r="1238" spans="10:10" x14ac:dyDescent="0.3">
      <c r="J1238"/>
    </row>
    <row r="1239" spans="10:10" x14ac:dyDescent="0.3">
      <c r="J1239"/>
    </row>
    <row r="1240" spans="10:10" x14ac:dyDescent="0.3">
      <c r="J1240"/>
    </row>
    <row r="1241" spans="10:10" x14ac:dyDescent="0.3">
      <c r="J1241"/>
    </row>
    <row r="1242" spans="10:10" x14ac:dyDescent="0.3">
      <c r="J1242"/>
    </row>
    <row r="1243" spans="10:10" x14ac:dyDescent="0.3">
      <c r="J1243"/>
    </row>
    <row r="1244" spans="10:10" x14ac:dyDescent="0.3">
      <c r="J1244"/>
    </row>
    <row r="1245" spans="10:10" x14ac:dyDescent="0.3">
      <c r="J1245"/>
    </row>
    <row r="1246" spans="10:10" x14ac:dyDescent="0.3">
      <c r="J1246"/>
    </row>
    <row r="1247" spans="10:10" x14ac:dyDescent="0.3">
      <c r="J1247"/>
    </row>
    <row r="1248" spans="10:10" x14ac:dyDescent="0.3">
      <c r="J1248"/>
    </row>
    <row r="1249" spans="10:10" x14ac:dyDescent="0.3">
      <c r="J1249"/>
    </row>
    <row r="1250" spans="10:10" x14ac:dyDescent="0.3">
      <c r="J1250"/>
    </row>
    <row r="1251" spans="10:10" x14ac:dyDescent="0.3">
      <c r="J1251"/>
    </row>
    <row r="1252" spans="10:10" x14ac:dyDescent="0.3">
      <c r="J1252"/>
    </row>
    <row r="1253" spans="10:10" x14ac:dyDescent="0.3">
      <c r="J1253"/>
    </row>
    <row r="1254" spans="10:10" x14ac:dyDescent="0.3">
      <c r="J1254"/>
    </row>
    <row r="1255" spans="10:10" x14ac:dyDescent="0.3">
      <c r="J1255"/>
    </row>
    <row r="1256" spans="10:10" x14ac:dyDescent="0.3">
      <c r="J1256"/>
    </row>
    <row r="1257" spans="10:10" x14ac:dyDescent="0.3">
      <c r="J1257"/>
    </row>
    <row r="1258" spans="10:10" x14ac:dyDescent="0.3">
      <c r="J1258"/>
    </row>
    <row r="1259" spans="10:10" x14ac:dyDescent="0.3">
      <c r="J1259"/>
    </row>
    <row r="1260" spans="10:10" x14ac:dyDescent="0.3">
      <c r="J1260"/>
    </row>
    <row r="1261" spans="10:10" x14ac:dyDescent="0.3">
      <c r="J1261"/>
    </row>
    <row r="1262" spans="10:10" x14ac:dyDescent="0.3">
      <c r="J1262"/>
    </row>
    <row r="1263" spans="10:10" x14ac:dyDescent="0.3">
      <c r="J1263"/>
    </row>
    <row r="1264" spans="10:10" x14ac:dyDescent="0.3">
      <c r="J1264"/>
    </row>
    <row r="1265" spans="10:10" x14ac:dyDescent="0.3">
      <c r="J1265"/>
    </row>
    <row r="1266" spans="10:10" x14ac:dyDescent="0.3">
      <c r="J1266"/>
    </row>
    <row r="1267" spans="10:10" x14ac:dyDescent="0.3">
      <c r="J1267"/>
    </row>
    <row r="1268" spans="10:10" x14ac:dyDescent="0.3">
      <c r="J1268"/>
    </row>
    <row r="1269" spans="10:10" x14ac:dyDescent="0.3">
      <c r="J1269"/>
    </row>
    <row r="1270" spans="10:10" x14ac:dyDescent="0.3">
      <c r="J1270"/>
    </row>
    <row r="1271" spans="10:10" x14ac:dyDescent="0.3">
      <c r="J1271"/>
    </row>
    <row r="1272" spans="10:10" x14ac:dyDescent="0.3">
      <c r="J1272"/>
    </row>
    <row r="1273" spans="10:10" x14ac:dyDescent="0.3">
      <c r="J1273"/>
    </row>
    <row r="1274" spans="10:10" x14ac:dyDescent="0.3">
      <c r="J1274"/>
    </row>
    <row r="1275" spans="10:10" x14ac:dyDescent="0.3">
      <c r="J1275"/>
    </row>
    <row r="1276" spans="10:10" x14ac:dyDescent="0.3">
      <c r="J1276"/>
    </row>
    <row r="1277" spans="10:10" x14ac:dyDescent="0.3">
      <c r="J1277"/>
    </row>
    <row r="1278" spans="10:10" x14ac:dyDescent="0.3">
      <c r="J1278"/>
    </row>
    <row r="1279" spans="10:10" x14ac:dyDescent="0.3">
      <c r="J1279"/>
    </row>
    <row r="1280" spans="10:10" x14ac:dyDescent="0.3">
      <c r="J1280"/>
    </row>
    <row r="1281" spans="10:10" x14ac:dyDescent="0.3">
      <c r="J1281"/>
    </row>
    <row r="1282" spans="10:10" x14ac:dyDescent="0.3">
      <c r="J1282"/>
    </row>
    <row r="1283" spans="10:10" x14ac:dyDescent="0.3">
      <c r="J1283"/>
    </row>
    <row r="1284" spans="10:10" x14ac:dyDescent="0.3">
      <c r="J1284"/>
    </row>
    <row r="1285" spans="10:10" x14ac:dyDescent="0.3">
      <c r="J1285"/>
    </row>
    <row r="1286" spans="10:10" x14ac:dyDescent="0.3">
      <c r="J1286"/>
    </row>
    <row r="1287" spans="10:10" x14ac:dyDescent="0.3">
      <c r="J1287"/>
    </row>
    <row r="1288" spans="10:10" x14ac:dyDescent="0.3">
      <c r="J1288"/>
    </row>
    <row r="1289" spans="10:10" x14ac:dyDescent="0.3">
      <c r="J1289"/>
    </row>
    <row r="1290" spans="10:10" x14ac:dyDescent="0.3">
      <c r="J1290"/>
    </row>
    <row r="1291" spans="10:10" x14ac:dyDescent="0.3">
      <c r="J1291"/>
    </row>
    <row r="1292" spans="10:10" x14ac:dyDescent="0.3">
      <c r="J1292"/>
    </row>
    <row r="1293" spans="10:10" x14ac:dyDescent="0.3">
      <c r="J1293"/>
    </row>
    <row r="1294" spans="10:10" x14ac:dyDescent="0.3">
      <c r="J1294"/>
    </row>
    <row r="1295" spans="10:10" x14ac:dyDescent="0.3">
      <c r="J1295"/>
    </row>
    <row r="1296" spans="10:10" x14ac:dyDescent="0.3">
      <c r="J1296"/>
    </row>
    <row r="1297" spans="10:10" x14ac:dyDescent="0.3">
      <c r="J1297"/>
    </row>
    <row r="1298" spans="10:10" x14ac:dyDescent="0.3">
      <c r="J1298"/>
    </row>
    <row r="1299" spans="10:10" x14ac:dyDescent="0.3">
      <c r="J1299"/>
    </row>
    <row r="1300" spans="10:10" x14ac:dyDescent="0.3">
      <c r="J1300"/>
    </row>
    <row r="1301" spans="10:10" x14ac:dyDescent="0.3">
      <c r="J1301"/>
    </row>
    <row r="1302" spans="10:10" x14ac:dyDescent="0.3">
      <c r="J1302"/>
    </row>
    <row r="1303" spans="10:10" x14ac:dyDescent="0.3">
      <c r="J1303"/>
    </row>
    <row r="1304" spans="10:10" x14ac:dyDescent="0.3">
      <c r="J1304"/>
    </row>
    <row r="1305" spans="10:10" x14ac:dyDescent="0.3">
      <c r="J1305"/>
    </row>
    <row r="1306" spans="10:10" x14ac:dyDescent="0.3">
      <c r="J1306"/>
    </row>
    <row r="1307" spans="10:10" x14ac:dyDescent="0.3">
      <c r="J1307"/>
    </row>
    <row r="1308" spans="10:10" x14ac:dyDescent="0.3">
      <c r="J1308"/>
    </row>
    <row r="1309" spans="10:10" x14ac:dyDescent="0.3">
      <c r="J1309"/>
    </row>
    <row r="1310" spans="10:10" x14ac:dyDescent="0.3">
      <c r="J1310"/>
    </row>
    <row r="1311" spans="10:10" x14ac:dyDescent="0.3">
      <c r="J1311"/>
    </row>
    <row r="1312" spans="10:10" x14ac:dyDescent="0.3">
      <c r="J1312"/>
    </row>
    <row r="1313" spans="10:10" x14ac:dyDescent="0.3">
      <c r="J1313"/>
    </row>
    <row r="1314" spans="10:10" x14ac:dyDescent="0.3">
      <c r="J1314"/>
    </row>
    <row r="1315" spans="10:10" x14ac:dyDescent="0.3">
      <c r="J1315"/>
    </row>
    <row r="1316" spans="10:10" x14ac:dyDescent="0.3">
      <c r="J1316"/>
    </row>
    <row r="1317" spans="10:10" x14ac:dyDescent="0.3">
      <c r="J1317"/>
    </row>
    <row r="1318" spans="10:10" x14ac:dyDescent="0.3">
      <c r="J1318"/>
    </row>
    <row r="1319" spans="10:10" x14ac:dyDescent="0.3">
      <c r="J1319"/>
    </row>
    <row r="1320" spans="10:10" x14ac:dyDescent="0.3">
      <c r="J1320"/>
    </row>
    <row r="1321" spans="10:10" x14ac:dyDescent="0.3">
      <c r="J1321"/>
    </row>
    <row r="1322" spans="10:10" x14ac:dyDescent="0.3">
      <c r="J1322"/>
    </row>
    <row r="1323" spans="10:10" x14ac:dyDescent="0.3">
      <c r="J1323"/>
    </row>
    <row r="1324" spans="10:10" x14ac:dyDescent="0.3">
      <c r="J1324"/>
    </row>
    <row r="1325" spans="10:10" x14ac:dyDescent="0.3">
      <c r="J1325"/>
    </row>
    <row r="1326" spans="10:10" x14ac:dyDescent="0.3">
      <c r="J1326"/>
    </row>
    <row r="1327" spans="10:10" x14ac:dyDescent="0.3">
      <c r="J1327"/>
    </row>
    <row r="1328" spans="10:10" x14ac:dyDescent="0.3">
      <c r="J1328"/>
    </row>
    <row r="1329" spans="10:10" x14ac:dyDescent="0.3">
      <c r="J1329"/>
    </row>
    <row r="1330" spans="10:10" x14ac:dyDescent="0.3">
      <c r="J1330"/>
    </row>
    <row r="1331" spans="10:10" x14ac:dyDescent="0.3">
      <c r="J1331"/>
    </row>
    <row r="1332" spans="10:10" x14ac:dyDescent="0.3">
      <c r="J1332"/>
    </row>
    <row r="1333" spans="10:10" x14ac:dyDescent="0.3">
      <c r="J1333"/>
    </row>
    <row r="1334" spans="10:10" x14ac:dyDescent="0.3">
      <c r="J1334"/>
    </row>
    <row r="1335" spans="10:10" x14ac:dyDescent="0.3">
      <c r="J1335"/>
    </row>
    <row r="1336" spans="10:10" x14ac:dyDescent="0.3">
      <c r="J1336"/>
    </row>
    <row r="1337" spans="10:10" x14ac:dyDescent="0.3">
      <c r="J1337"/>
    </row>
    <row r="1338" spans="10:10" x14ac:dyDescent="0.3">
      <c r="J1338"/>
    </row>
    <row r="1339" spans="10:10" x14ac:dyDescent="0.3">
      <c r="J1339"/>
    </row>
    <row r="1340" spans="10:10" x14ac:dyDescent="0.3">
      <c r="J1340"/>
    </row>
    <row r="1341" spans="10:10" x14ac:dyDescent="0.3">
      <c r="J1341"/>
    </row>
    <row r="1342" spans="10:10" x14ac:dyDescent="0.3">
      <c r="J1342"/>
    </row>
    <row r="1343" spans="10:10" x14ac:dyDescent="0.3">
      <c r="J1343"/>
    </row>
    <row r="1344" spans="10:10" x14ac:dyDescent="0.3">
      <c r="J1344"/>
    </row>
    <row r="1345" spans="10:10" x14ac:dyDescent="0.3">
      <c r="J1345"/>
    </row>
    <row r="1346" spans="10:10" x14ac:dyDescent="0.3">
      <c r="J1346"/>
    </row>
    <row r="1347" spans="10:10" x14ac:dyDescent="0.3">
      <c r="J1347"/>
    </row>
    <row r="1348" spans="10:10" x14ac:dyDescent="0.3">
      <c r="J1348"/>
    </row>
    <row r="1349" spans="10:10" x14ac:dyDescent="0.3">
      <c r="J1349"/>
    </row>
    <row r="1350" spans="10:10" x14ac:dyDescent="0.3">
      <c r="J1350"/>
    </row>
    <row r="1351" spans="10:10" x14ac:dyDescent="0.3">
      <c r="J1351"/>
    </row>
    <row r="1352" spans="10:10" x14ac:dyDescent="0.3">
      <c r="J1352"/>
    </row>
    <row r="1353" spans="10:10" x14ac:dyDescent="0.3">
      <c r="J1353"/>
    </row>
    <row r="1354" spans="10:10" x14ac:dyDescent="0.3">
      <c r="J1354"/>
    </row>
    <row r="1355" spans="10:10" x14ac:dyDescent="0.3">
      <c r="J1355"/>
    </row>
    <row r="1356" spans="10:10" x14ac:dyDescent="0.3">
      <c r="J1356"/>
    </row>
    <row r="1357" spans="10:10" x14ac:dyDescent="0.3">
      <c r="J1357"/>
    </row>
    <row r="1358" spans="10:10" x14ac:dyDescent="0.3">
      <c r="J1358"/>
    </row>
    <row r="1359" spans="10:10" x14ac:dyDescent="0.3">
      <c r="J1359"/>
    </row>
    <row r="1360" spans="10:10" x14ac:dyDescent="0.3">
      <c r="J1360"/>
    </row>
    <row r="1361" spans="10:10" x14ac:dyDescent="0.3">
      <c r="J1361"/>
    </row>
    <row r="1362" spans="10:10" x14ac:dyDescent="0.3">
      <c r="J1362"/>
    </row>
    <row r="1363" spans="10:10" x14ac:dyDescent="0.3">
      <c r="J1363"/>
    </row>
    <row r="1364" spans="10:10" x14ac:dyDescent="0.3">
      <c r="J1364"/>
    </row>
    <row r="1365" spans="10:10" x14ac:dyDescent="0.3">
      <c r="J1365"/>
    </row>
    <row r="1366" spans="10:10" x14ac:dyDescent="0.3">
      <c r="J1366"/>
    </row>
    <row r="1367" spans="10:10" x14ac:dyDescent="0.3">
      <c r="J1367"/>
    </row>
    <row r="1368" spans="10:10" x14ac:dyDescent="0.3">
      <c r="J1368"/>
    </row>
    <row r="1369" spans="10:10" x14ac:dyDescent="0.3">
      <c r="J1369"/>
    </row>
    <row r="1370" spans="10:10" x14ac:dyDescent="0.3">
      <c r="J1370"/>
    </row>
    <row r="1371" spans="10:10" x14ac:dyDescent="0.3">
      <c r="J1371"/>
    </row>
    <row r="1372" spans="10:10" x14ac:dyDescent="0.3">
      <c r="J1372"/>
    </row>
    <row r="1373" spans="10:10" x14ac:dyDescent="0.3">
      <c r="J1373"/>
    </row>
    <row r="1374" spans="10:10" x14ac:dyDescent="0.3">
      <c r="J1374"/>
    </row>
    <row r="1375" spans="10:10" x14ac:dyDescent="0.3">
      <c r="J1375"/>
    </row>
    <row r="1376" spans="10:10" x14ac:dyDescent="0.3">
      <c r="J1376"/>
    </row>
    <row r="1377" spans="10:10" x14ac:dyDescent="0.3">
      <c r="J1377"/>
    </row>
    <row r="1378" spans="10:10" x14ac:dyDescent="0.3">
      <c r="J1378"/>
    </row>
    <row r="1379" spans="10:10" x14ac:dyDescent="0.3">
      <c r="J1379"/>
    </row>
    <row r="1380" spans="10:10" x14ac:dyDescent="0.3">
      <c r="J1380"/>
    </row>
    <row r="1381" spans="10:10" x14ac:dyDescent="0.3">
      <c r="J1381"/>
    </row>
    <row r="1382" spans="10:10" x14ac:dyDescent="0.3">
      <c r="J1382"/>
    </row>
    <row r="1383" spans="10:10" x14ac:dyDescent="0.3">
      <c r="J1383"/>
    </row>
    <row r="1384" spans="10:10" x14ac:dyDescent="0.3">
      <c r="J1384"/>
    </row>
    <row r="1385" spans="10:10" x14ac:dyDescent="0.3">
      <c r="J1385"/>
    </row>
    <row r="1386" spans="10:10" x14ac:dyDescent="0.3">
      <c r="J1386"/>
    </row>
    <row r="1387" spans="10:10" x14ac:dyDescent="0.3">
      <c r="J1387"/>
    </row>
    <row r="1388" spans="10:10" x14ac:dyDescent="0.3">
      <c r="J1388"/>
    </row>
    <row r="1389" spans="10:10" x14ac:dyDescent="0.3">
      <c r="J1389"/>
    </row>
    <row r="1390" spans="10:10" x14ac:dyDescent="0.3">
      <c r="J1390"/>
    </row>
    <row r="1391" spans="10:10" x14ac:dyDescent="0.3">
      <c r="J1391"/>
    </row>
    <row r="1392" spans="10:10" x14ac:dyDescent="0.3">
      <c r="J1392"/>
    </row>
    <row r="1393" spans="10:10" x14ac:dyDescent="0.3">
      <c r="J1393"/>
    </row>
    <row r="1394" spans="10:10" x14ac:dyDescent="0.3">
      <c r="J1394"/>
    </row>
    <row r="1395" spans="10:10" x14ac:dyDescent="0.3">
      <c r="J1395"/>
    </row>
    <row r="1396" spans="10:10" x14ac:dyDescent="0.3">
      <c r="J1396"/>
    </row>
    <row r="1397" spans="10:10" x14ac:dyDescent="0.3">
      <c r="J1397"/>
    </row>
    <row r="1398" spans="10:10" x14ac:dyDescent="0.3">
      <c r="J1398"/>
    </row>
    <row r="1399" spans="10:10" x14ac:dyDescent="0.3">
      <c r="J1399"/>
    </row>
    <row r="1400" spans="10:10" x14ac:dyDescent="0.3">
      <c r="J1400"/>
    </row>
  </sheetData>
  <sheetProtection password="CF7A" sheet="1" objects="1" scenarios="1" formatCells="0" formatColumns="0" formatRows="0" insertColumns="0" insertRows="0" deleteColumns="0" deleteRows="0" selectLockedCells="1" autoFilter="0"/>
  <protectedRanges>
    <protectedRange password="DB25" sqref="C25:I25" name="filter_1"/>
  </protectedRanges>
  <autoFilter ref="B25:I72"/>
  <dataConsolidate/>
  <mergeCells count="25">
    <mergeCell ref="D36:H36"/>
    <mergeCell ref="D38:H38"/>
    <mergeCell ref="U24:AA24"/>
    <mergeCell ref="AB24:AH24"/>
    <mergeCell ref="AI24:AO24"/>
    <mergeCell ref="AP24:AR24"/>
    <mergeCell ref="D34:H34"/>
    <mergeCell ref="D58:H58"/>
    <mergeCell ref="D59:H59"/>
    <mergeCell ref="D52:H52"/>
    <mergeCell ref="D49:H49"/>
    <mergeCell ref="D69:H69"/>
    <mergeCell ref="D62:H62"/>
    <mergeCell ref="D64:H64"/>
    <mergeCell ref="D55:H55"/>
    <mergeCell ref="D51:H51"/>
    <mergeCell ref="D56:H56"/>
    <mergeCell ref="N23:AQ23"/>
    <mergeCell ref="D41:H41"/>
    <mergeCell ref="D47:H47"/>
    <mergeCell ref="B24:I24"/>
    <mergeCell ref="D26:H26"/>
    <mergeCell ref="D32:H32"/>
    <mergeCell ref="D45:H45"/>
    <mergeCell ref="N24:T24"/>
  </mergeCells>
  <conditionalFormatting sqref="E14:E17 C2:C5">
    <cfRule type="cellIs" dxfId="1" priority="2" operator="equal">
      <formula>0</formula>
    </cfRule>
  </conditionalFormatting>
  <dataValidations count="5">
    <dataValidation type="list" allowBlank="1" showDropDown="1" showInputMessage="1" showErrorMessage="1" sqref="N44:AQ45 N70:AQ71 N26:AQ28 N42:P42 N40:P40 N65:AQ66 AO60:AP63 AN42:AR42 S40:W40 S42:W42 Z40:AD40 Z42:AD42 AG40:AK40 AG42:AK42 AN40:AR40 N58:AR58 T60:U63 AA60:AB63 AH60:AI63 N33:AQ39 N68:AR68 N47:AQ54 AR26:AR39 AR41 AR43:AR57 AR59:AR67 AR69:AR72">
      <formula1>$C$14:$C$16</formula1>
    </dataValidation>
    <dataValidation type="list" allowBlank="1" showInputMessage="1" showErrorMessage="1" sqref="D14:D16">
      <formula1>length</formula1>
    </dataValidation>
    <dataValidation type="list" allowBlank="1" showInputMessage="1" showErrorMessage="1" sqref="D17">
      <formula1>Шапки</formula1>
    </dataValidation>
    <dataValidation type="list" allowBlank="1" showDropDown="1" showInputMessage="1" showErrorMessage="1" sqref="Q40:R40 AL42:AM42 AE42:AF42 X42:Y42 Q42:R42 AL40:AM40 AE40:AF40 X40:Y40">
      <formula1>$C$14:$C$17</formula1>
    </dataValidation>
    <dataValidation type="list" allowBlank="1" showDropDown="1" showInputMessage="1" showErrorMessage="1" sqref="N41:AQ41">
      <formula1>$C$17</formula1>
    </dataValidation>
  </dataValidation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1399"/>
  <sheetViews>
    <sheetView showGridLines="0" topLeftCell="A23" zoomScale="55" zoomScaleNormal="55" workbookViewId="0">
      <selection activeCell="X18" sqref="X18"/>
    </sheetView>
  </sheetViews>
  <sheetFormatPr defaultColWidth="12.42578125" defaultRowHeight="17.25" outlineLevelCol="1" x14ac:dyDescent="0.3"/>
  <cols>
    <col min="1" max="1" width="7.28515625" style="32" customWidth="1"/>
    <col min="2" max="2" width="26" style="32" customWidth="1"/>
    <col min="3" max="3" width="24.5703125" style="1" customWidth="1"/>
    <col min="4" max="4" width="58.140625" style="4" customWidth="1"/>
    <col min="5" max="5" width="56.5703125" style="4" customWidth="1"/>
    <col min="6" max="6" width="26.7109375" style="5" customWidth="1"/>
    <col min="7" max="7" width="16.5703125" style="1" customWidth="1"/>
    <col min="8" max="8" width="19.5703125" style="1" customWidth="1"/>
    <col min="9" max="9" width="17.42578125" style="1" customWidth="1"/>
    <col min="10" max="10" width="4.28515625" style="1" customWidth="1"/>
    <col min="11" max="40" width="3.85546875" style="1" customWidth="1"/>
    <col min="41" max="41" width="3.7109375" style="1" hidden="1" customWidth="1"/>
    <col min="42" max="42" width="4" style="1" customWidth="1" collapsed="1"/>
    <col min="43" max="46" width="16.42578125" style="1" hidden="1" customWidth="1" outlineLevel="1"/>
    <col min="47" max="56" width="12.42578125" style="1" hidden="1" customWidth="1" outlineLevel="1"/>
    <col min="57" max="57" width="12.42578125" style="1" collapsed="1"/>
    <col min="58" max="16384" width="12.42578125" style="1"/>
  </cols>
  <sheetData>
    <row r="1" spans="2:8" x14ac:dyDescent="0.3">
      <c r="D1" s="1"/>
      <c r="E1" s="1"/>
      <c r="F1" s="1"/>
    </row>
    <row r="2" spans="2:8" x14ac:dyDescent="0.3">
      <c r="B2" s="50" t="s">
        <v>72</v>
      </c>
      <c r="C2" s="80">
        <f>'Campaign Total'!C2</f>
        <v>0</v>
      </c>
      <c r="D2" s="1"/>
      <c r="E2" s="1"/>
      <c r="F2" s="1"/>
    </row>
    <row r="3" spans="2:8" x14ac:dyDescent="0.3">
      <c r="B3" s="50" t="s">
        <v>73</v>
      </c>
      <c r="C3" s="80">
        <f>'Campaign Total'!C3</f>
        <v>0</v>
      </c>
      <c r="D3" s="1"/>
      <c r="E3" s="1"/>
      <c r="F3" s="1"/>
    </row>
    <row r="4" spans="2:8" x14ac:dyDescent="0.3">
      <c r="B4" s="50" t="s">
        <v>74</v>
      </c>
      <c r="C4" s="80">
        <f>'Campaign Total'!C4</f>
        <v>0</v>
      </c>
      <c r="D4" s="1"/>
      <c r="E4" s="1"/>
      <c r="F4" s="1"/>
    </row>
    <row r="5" spans="2:8" x14ac:dyDescent="0.3">
      <c r="B5" s="50" t="s">
        <v>75</v>
      </c>
      <c r="C5" s="80">
        <f>'Campaign Total'!C5</f>
        <v>0</v>
      </c>
      <c r="D5" s="1"/>
      <c r="E5" s="1"/>
      <c r="F5" s="1"/>
    </row>
    <row r="6" spans="2:8" hidden="1" x14ac:dyDescent="0.3">
      <c r="B6" s="4"/>
      <c r="C6" s="4"/>
      <c r="D6" s="6" t="s">
        <v>6</v>
      </c>
      <c r="E6" s="6"/>
      <c r="F6" s="1"/>
    </row>
    <row r="7" spans="2:8" ht="18" hidden="1" thickBot="1" x14ac:dyDescent="0.35">
      <c r="B7" s="27" t="s">
        <v>29</v>
      </c>
      <c r="C7" s="27"/>
      <c r="D7" s="23">
        <v>1</v>
      </c>
      <c r="E7" s="57"/>
      <c r="F7" s="1"/>
    </row>
    <row r="8" spans="2:8" ht="18" hidden="1" thickBot="1" x14ac:dyDescent="0.35">
      <c r="B8" s="28" t="s">
        <v>30</v>
      </c>
      <c r="C8" s="28"/>
      <c r="D8" s="24">
        <v>2</v>
      </c>
      <c r="E8" s="58"/>
    </row>
    <row r="9" spans="2:8" ht="18" hidden="1" thickBot="1" x14ac:dyDescent="0.35">
      <c r="B9" s="29" t="s">
        <v>31</v>
      </c>
      <c r="C9" s="29"/>
      <c r="D9" s="25">
        <v>1.4</v>
      </c>
      <c r="E9" s="59"/>
    </row>
    <row r="10" spans="2:8" ht="35.25" hidden="1" thickBot="1" x14ac:dyDescent="0.35">
      <c r="B10" s="30" t="s">
        <v>32</v>
      </c>
      <c r="C10" s="30"/>
      <c r="D10" s="26">
        <v>1.3</v>
      </c>
      <c r="E10" s="60"/>
    </row>
    <row r="11" spans="2:8" x14ac:dyDescent="0.3">
      <c r="B11" s="1"/>
      <c r="D11" s="1"/>
      <c r="E11" s="1"/>
    </row>
    <row r="12" spans="2:8" x14ac:dyDescent="0.3">
      <c r="B12" s="1"/>
      <c r="D12" s="1"/>
      <c r="F12" s="1"/>
    </row>
    <row r="13" spans="2:8" x14ac:dyDescent="0.3">
      <c r="B13" s="47" t="s">
        <v>53</v>
      </c>
      <c r="C13" s="6" t="s">
        <v>61</v>
      </c>
      <c r="D13" s="6" t="s">
        <v>66</v>
      </c>
      <c r="E13" s="6" t="s">
        <v>142</v>
      </c>
      <c r="F13" s="6" t="s">
        <v>49</v>
      </c>
      <c r="G13" s="6" t="s">
        <v>67</v>
      </c>
      <c r="H13" s="6" t="s">
        <v>33</v>
      </c>
    </row>
    <row r="14" spans="2:8" ht="20.100000000000001" customHeight="1" x14ac:dyDescent="0.3">
      <c r="B14" s="31" t="s">
        <v>57</v>
      </c>
      <c r="C14" s="16" t="str">
        <f>'Campaign Total'!C14</f>
        <v>A</v>
      </c>
      <c r="D14" s="79">
        <f>'Campaign Total'!D14</f>
        <v>25</v>
      </c>
      <c r="E14" s="80">
        <f>'Campaign Total'!E14</f>
        <v>0</v>
      </c>
      <c r="F14" s="37">
        <f>VLOOKUP(D14,List!$B$3:$C$15,2,0)</f>
        <v>0.83333333333333337</v>
      </c>
      <c r="G14" s="44">
        <f>IF(ISNUMBER(AU72),AU72,"0")</f>
        <v>0</v>
      </c>
      <c r="H14" s="16">
        <f>AQ72</f>
        <v>0</v>
      </c>
    </row>
    <row r="15" spans="2:8" ht="20.100000000000001" customHeight="1" x14ac:dyDescent="0.3">
      <c r="B15" s="31" t="s">
        <v>57</v>
      </c>
      <c r="C15" s="16" t="str">
        <f>'Campaign Total'!C15</f>
        <v/>
      </c>
      <c r="D15" s="79">
        <f>'Campaign Total'!D15</f>
        <v>0</v>
      </c>
      <c r="E15" s="80">
        <f>'Campaign Total'!E15</f>
        <v>0</v>
      </c>
      <c r="F15" s="37" t="e">
        <f>VLOOKUP(D15,List!$B$3:$C$15,2,0)</f>
        <v>#N/A</v>
      </c>
      <c r="G15" s="44">
        <f>IF(ISNUMBER(AV72),AV72,"0")</f>
        <v>0</v>
      </c>
      <c r="H15" s="16">
        <f>AR72</f>
        <v>0</v>
      </c>
    </row>
    <row r="16" spans="2:8" ht="20.100000000000001" customHeight="1" x14ac:dyDescent="0.3">
      <c r="B16" s="31" t="s">
        <v>57</v>
      </c>
      <c r="C16" s="16" t="str">
        <f>'Campaign Total'!C16</f>
        <v/>
      </c>
      <c r="D16" s="79">
        <f>'Campaign Total'!D16</f>
        <v>0</v>
      </c>
      <c r="E16" s="80">
        <f>'Campaign Total'!E16</f>
        <v>0</v>
      </c>
      <c r="F16" s="37" t="e">
        <f>VLOOKUP(D16,List!$B$3:$C$15,2,0)</f>
        <v>#N/A</v>
      </c>
      <c r="G16" s="44">
        <f>IF(ISNUMBER(AW72),AW72,"0")</f>
        <v>0</v>
      </c>
      <c r="H16" s="16">
        <f>AS72</f>
        <v>0</v>
      </c>
    </row>
    <row r="17" spans="1:56" ht="20.100000000000001" customHeight="1" x14ac:dyDescent="0.3">
      <c r="B17" s="31" t="s">
        <v>58</v>
      </c>
      <c r="C17" s="16" t="str">
        <f>'Campaign Total'!C17</f>
        <v/>
      </c>
      <c r="D17" s="80" t="str">
        <f>'Campaign Total'!D17</f>
        <v>Не</v>
      </c>
      <c r="E17" s="80">
        <f>'Campaign Total'!E17</f>
        <v>0</v>
      </c>
      <c r="F17" s="37">
        <f>VLOOKUP(D17,List!$H$2:$I$3,2,0)</f>
        <v>0</v>
      </c>
      <c r="G17" s="44">
        <f>IF(ISNUMBER(AX72),AX72,"0")</f>
        <v>0</v>
      </c>
      <c r="H17" s="16">
        <f>AT72</f>
        <v>0</v>
      </c>
    </row>
    <row r="18" spans="1:56" x14ac:dyDescent="0.3">
      <c r="B18" s="1"/>
      <c r="C18" s="4"/>
      <c r="F18" s="4"/>
      <c r="G18" s="45">
        <f>SUM(G14:G17)</f>
        <v>0</v>
      </c>
      <c r="H18" s="39">
        <f>SUM(H14:H17)</f>
        <v>0</v>
      </c>
    </row>
    <row r="19" spans="1:56" x14ac:dyDescent="0.3">
      <c r="B19" s="1"/>
      <c r="C19" s="4"/>
      <c r="F19" s="4"/>
      <c r="G19" s="4"/>
      <c r="H19" s="5"/>
      <c r="R19" s="4"/>
    </row>
    <row r="20" spans="1:56" x14ac:dyDescent="0.3">
      <c r="B20" s="1"/>
      <c r="C20" s="4"/>
      <c r="F20" s="16" t="s">
        <v>50</v>
      </c>
      <c r="G20" s="55">
        <f>'Campaign Total'!G20</f>
        <v>0</v>
      </c>
      <c r="H20" s="5"/>
    </row>
    <row r="21" spans="1:56" x14ac:dyDescent="0.3">
      <c r="B21" s="1"/>
      <c r="C21" s="4"/>
      <c r="F21" s="16" t="s">
        <v>68</v>
      </c>
      <c r="G21" s="46">
        <f>G18-G18*G20</f>
        <v>0</v>
      </c>
      <c r="H21" s="5"/>
    </row>
    <row r="23" spans="1:56" ht="21.75" thickBot="1" x14ac:dyDescent="0.4">
      <c r="K23" s="226" t="s">
        <v>336</v>
      </c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162"/>
      <c r="AQ23" s="128"/>
      <c r="AR23" s="128"/>
      <c r="AS23" s="128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</row>
    <row r="24" spans="1:56" ht="20.25" thickBot="1" x14ac:dyDescent="0.35">
      <c r="B24" s="228" t="str">
        <f>'Mon-Fri'!B24:I24</f>
        <v>Програмна схема, октомври 2018</v>
      </c>
      <c r="C24" s="228"/>
      <c r="D24" s="228"/>
      <c r="E24" s="228"/>
      <c r="F24" s="228"/>
      <c r="J24" s="163"/>
      <c r="K24" s="215">
        <v>40</v>
      </c>
      <c r="L24" s="215"/>
      <c r="M24" s="215"/>
      <c r="N24" s="215"/>
      <c r="O24" s="215"/>
      <c r="P24" s="215"/>
      <c r="Q24" s="215"/>
      <c r="R24" s="215">
        <v>41</v>
      </c>
      <c r="S24" s="215"/>
      <c r="T24" s="215"/>
      <c r="U24" s="215"/>
      <c r="V24" s="215"/>
      <c r="W24" s="215"/>
      <c r="X24" s="215"/>
      <c r="Y24" s="215">
        <v>42</v>
      </c>
      <c r="Z24" s="215"/>
      <c r="AA24" s="215"/>
      <c r="AB24" s="215"/>
      <c r="AC24" s="215"/>
      <c r="AD24" s="215"/>
      <c r="AE24" s="215"/>
      <c r="AF24" s="215">
        <v>43</v>
      </c>
      <c r="AG24" s="215"/>
      <c r="AH24" s="215"/>
      <c r="AI24" s="215"/>
      <c r="AJ24" s="215"/>
      <c r="AK24" s="215"/>
      <c r="AL24" s="215"/>
      <c r="AM24" s="215">
        <v>44</v>
      </c>
      <c r="AN24" s="215"/>
      <c r="AO24" s="230"/>
      <c r="AP24" s="161"/>
      <c r="AQ24" s="161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</row>
    <row r="25" spans="1:56" s="3" customFormat="1" ht="37.5" customHeight="1" thickBot="1" x14ac:dyDescent="0.35">
      <c r="A25" s="33"/>
      <c r="B25" s="82" t="s">
        <v>69</v>
      </c>
      <c r="C25" s="82" t="s">
        <v>316</v>
      </c>
      <c r="D25" s="83" t="s">
        <v>77</v>
      </c>
      <c r="E25" s="83" t="s">
        <v>78</v>
      </c>
      <c r="F25" s="83" t="s">
        <v>5</v>
      </c>
      <c r="G25" s="7"/>
      <c r="H25" s="2" t="s">
        <v>33</v>
      </c>
      <c r="I25" s="2" t="s">
        <v>34</v>
      </c>
      <c r="K25" s="106">
        <v>1</v>
      </c>
      <c r="L25" s="106">
        <v>2</v>
      </c>
      <c r="M25" s="106">
        <v>3</v>
      </c>
      <c r="N25" s="106">
        <v>4</v>
      </c>
      <c r="O25" s="106">
        <v>5</v>
      </c>
      <c r="P25" s="73">
        <v>6</v>
      </c>
      <c r="Q25" s="73">
        <v>7</v>
      </c>
      <c r="R25" s="106">
        <v>8</v>
      </c>
      <c r="S25" s="106">
        <v>9</v>
      </c>
      <c r="T25" s="106">
        <v>10</v>
      </c>
      <c r="U25" s="106">
        <v>11</v>
      </c>
      <c r="V25" s="106">
        <v>12</v>
      </c>
      <c r="W25" s="73">
        <v>13</v>
      </c>
      <c r="X25" s="73">
        <v>14</v>
      </c>
      <c r="Y25" s="106">
        <v>15</v>
      </c>
      <c r="Z25" s="106">
        <v>16</v>
      </c>
      <c r="AA25" s="106">
        <v>17</v>
      </c>
      <c r="AB25" s="106">
        <v>18</v>
      </c>
      <c r="AC25" s="106">
        <v>19</v>
      </c>
      <c r="AD25" s="73">
        <v>20</v>
      </c>
      <c r="AE25" s="73">
        <v>21</v>
      </c>
      <c r="AF25" s="106">
        <v>22</v>
      </c>
      <c r="AG25" s="106">
        <v>23</v>
      </c>
      <c r="AH25" s="106">
        <v>24</v>
      </c>
      <c r="AI25" s="106">
        <v>25</v>
      </c>
      <c r="AJ25" s="106">
        <v>26</v>
      </c>
      <c r="AK25" s="73">
        <v>27</v>
      </c>
      <c r="AL25" s="73">
        <v>28</v>
      </c>
      <c r="AM25" s="106">
        <v>29</v>
      </c>
      <c r="AN25" s="106">
        <v>30</v>
      </c>
      <c r="AO25" s="106">
        <v>31</v>
      </c>
      <c r="AP25" s="106">
        <v>31</v>
      </c>
      <c r="AQ25" s="106">
        <v>31</v>
      </c>
      <c r="AR25" s="122" t="s">
        <v>54</v>
      </c>
      <c r="AS25" s="122" t="s">
        <v>55</v>
      </c>
      <c r="AT25" s="122" t="s">
        <v>56</v>
      </c>
      <c r="AU25" s="122" t="s">
        <v>62</v>
      </c>
      <c r="AV25" s="122" t="s">
        <v>63</v>
      </c>
      <c r="AW25" s="122" t="s">
        <v>64</v>
      </c>
      <c r="AX25" s="122" t="s">
        <v>65</v>
      </c>
      <c r="AY25" s="122"/>
      <c r="AZ25" s="122"/>
      <c r="BA25" s="122"/>
      <c r="BB25" s="122"/>
      <c r="BC25" s="122"/>
      <c r="BD25" s="123"/>
    </row>
    <row r="26" spans="1:56" ht="20.100000000000001" customHeight="1" thickTop="1" thickBot="1" x14ac:dyDescent="0.35">
      <c r="A26" s="35"/>
      <c r="B26" s="87" t="s">
        <v>70</v>
      </c>
      <c r="C26" s="85">
        <v>0.27083333333333331</v>
      </c>
      <c r="D26" s="158" t="s">
        <v>324</v>
      </c>
      <c r="E26" s="157" t="s">
        <v>334</v>
      </c>
      <c r="F26" s="86"/>
      <c r="G26"/>
      <c r="H26" s="110">
        <f>SUM(AQ26:AT26)</f>
        <v>0</v>
      </c>
      <c r="I26" s="15">
        <f>SUM(AU26:AX26)</f>
        <v>0</v>
      </c>
      <c r="K26" s="148"/>
      <c r="L26" s="148"/>
      <c r="M26" s="148"/>
      <c r="N26" s="148"/>
      <c r="O26" s="148"/>
      <c r="P26" s="152"/>
      <c r="Q26" s="152"/>
      <c r="R26" s="148"/>
      <c r="S26" s="148"/>
      <c r="T26" s="148"/>
      <c r="U26" s="148"/>
      <c r="V26" s="148"/>
      <c r="W26" s="152"/>
      <c r="X26" s="152"/>
      <c r="Y26" s="148"/>
      <c r="Z26" s="148"/>
      <c r="AA26" s="148"/>
      <c r="AB26" s="148"/>
      <c r="AC26" s="148"/>
      <c r="AD26" s="152"/>
      <c r="AE26" s="152"/>
      <c r="AF26" s="148"/>
      <c r="AG26" s="148"/>
      <c r="AH26" s="148"/>
      <c r="AI26" s="148"/>
      <c r="AJ26" s="148"/>
      <c r="AK26" s="152"/>
      <c r="AL26" s="152"/>
      <c r="AM26" s="148"/>
      <c r="AN26" s="148"/>
      <c r="AO26" s="107"/>
      <c r="AP26" s="156"/>
      <c r="AQ26" s="124">
        <f t="shared" ref="AQ26:AQ71" si="0">COUNTIF(K26:AO26,"a")</f>
        <v>0</v>
      </c>
      <c r="AR26" s="124">
        <f t="shared" ref="AR26:AR71" si="1">COUNTIF(K26:AO26,"b")</f>
        <v>0</v>
      </c>
      <c r="AS26" s="124">
        <f t="shared" ref="AS26:AS71" si="2">COUNTIF(K26:AO26,"c")</f>
        <v>0</v>
      </c>
      <c r="AT26" s="124">
        <f t="shared" ref="AT26:AT71" si="3">COUNTIF(K26:AO26,"d")</f>
        <v>0</v>
      </c>
      <c r="AU26" s="124" t="str">
        <f>IF(AQ26&gt;0,($F26*AQ26*$F$14),"0")</f>
        <v>0</v>
      </c>
      <c r="AV26" s="124" t="str">
        <f>IF(AR26&gt;0,($F26*AR26*$F$15),"0")</f>
        <v>0</v>
      </c>
      <c r="AW26" s="124" t="str">
        <f>IF(AS26&gt;0,($F26*AS26*$F$16),"0")</f>
        <v>0</v>
      </c>
      <c r="AX26" s="124" t="str">
        <f>IF(AT26&gt;0,($F26*AT26*$F$17),"0")</f>
        <v>0</v>
      </c>
      <c r="AY26" s="125"/>
      <c r="AZ26" s="125"/>
      <c r="BA26" s="125"/>
      <c r="BB26" s="125"/>
      <c r="BC26" s="125"/>
      <c r="BD26" s="125"/>
    </row>
    <row r="27" spans="1:56" ht="20.100000000000001" customHeight="1" thickBot="1" x14ac:dyDescent="0.35">
      <c r="A27" s="35"/>
      <c r="B27" s="88" t="s">
        <v>71</v>
      </c>
      <c r="C27" s="89"/>
      <c r="D27" s="89" t="s">
        <v>313</v>
      </c>
      <c r="E27" s="89" t="s">
        <v>312</v>
      </c>
      <c r="F27" s="108">
        <v>105.83099999999999</v>
      </c>
      <c r="G27"/>
      <c r="H27" s="110">
        <f t="shared" ref="H27:H71" si="4">SUM(AQ27:AT27)</f>
        <v>0</v>
      </c>
      <c r="I27" s="15">
        <f t="shared" ref="I27:I71" si="5">SUM(AU27:AX27)</f>
        <v>0</v>
      </c>
      <c r="K27" s="148"/>
      <c r="L27" s="148"/>
      <c r="M27" s="148"/>
      <c r="N27" s="148"/>
      <c r="O27" s="148"/>
      <c r="P27" s="164"/>
      <c r="Q27" s="164"/>
      <c r="R27" s="148"/>
      <c r="S27" s="148"/>
      <c r="T27" s="148"/>
      <c r="U27" s="148"/>
      <c r="V27" s="148"/>
      <c r="W27" s="164"/>
      <c r="X27" s="164"/>
      <c r="Y27" s="148"/>
      <c r="Z27" s="148"/>
      <c r="AA27" s="148"/>
      <c r="AB27" s="148"/>
      <c r="AC27" s="148"/>
      <c r="AD27" s="164"/>
      <c r="AE27" s="164"/>
      <c r="AF27" s="148"/>
      <c r="AG27" s="148"/>
      <c r="AH27" s="148"/>
      <c r="AI27" s="148"/>
      <c r="AJ27" s="148"/>
      <c r="AK27" s="164"/>
      <c r="AL27" s="164"/>
      <c r="AM27" s="148"/>
      <c r="AN27" s="148"/>
      <c r="AO27" s="107"/>
      <c r="AP27" s="156"/>
      <c r="AQ27" s="124">
        <f t="shared" si="0"/>
        <v>0</v>
      </c>
      <c r="AR27" s="124">
        <f t="shared" si="1"/>
        <v>0</v>
      </c>
      <c r="AS27" s="124">
        <f t="shared" si="2"/>
        <v>0</v>
      </c>
      <c r="AT27" s="124">
        <f t="shared" si="3"/>
        <v>0</v>
      </c>
      <c r="AU27" s="124" t="str">
        <f t="shared" ref="AU27:AU71" si="6">IF(AQ27&gt;0,($F27*AQ27*$F$14),"0")</f>
        <v>0</v>
      </c>
      <c r="AV27" s="124" t="str">
        <f t="shared" ref="AV27:AV71" si="7">IF(AR27&gt;0,($F27*AR27*$F$15),"0")</f>
        <v>0</v>
      </c>
      <c r="AW27" s="124" t="str">
        <f t="shared" ref="AW27:AW71" si="8">IF(AS27&gt;0,($F27*AS27*$F$16),"0")</f>
        <v>0</v>
      </c>
      <c r="AX27" s="124" t="str">
        <f t="shared" ref="AX27:AX71" si="9">IF(AT27&gt;0,($F27*AT27*$F$17),"0")</f>
        <v>0</v>
      </c>
      <c r="AY27" s="125"/>
      <c r="AZ27" s="125"/>
      <c r="BA27" s="125"/>
      <c r="BB27" s="125"/>
      <c r="BC27" s="125"/>
      <c r="BD27" s="125"/>
    </row>
    <row r="28" spans="1:56" ht="20.100000000000001" customHeight="1" thickBot="1" x14ac:dyDescent="0.35">
      <c r="A28" s="35"/>
      <c r="B28" s="88" t="s">
        <v>71</v>
      </c>
      <c r="C28" s="89"/>
      <c r="D28" s="147" t="s">
        <v>305</v>
      </c>
      <c r="E28" s="147" t="s">
        <v>304</v>
      </c>
      <c r="F28" s="109">
        <v>157.43970000000002</v>
      </c>
      <c r="G28"/>
      <c r="H28" s="110">
        <f t="shared" si="4"/>
        <v>0</v>
      </c>
      <c r="I28" s="15">
        <f t="shared" si="5"/>
        <v>0</v>
      </c>
      <c r="K28" s="148"/>
      <c r="L28" s="148"/>
      <c r="M28" s="148"/>
      <c r="N28" s="148"/>
      <c r="O28" s="148"/>
      <c r="P28" s="164"/>
      <c r="Q28" s="164"/>
      <c r="R28" s="148"/>
      <c r="S28" s="148"/>
      <c r="T28" s="148"/>
      <c r="U28" s="148"/>
      <c r="V28" s="148"/>
      <c r="W28" s="164"/>
      <c r="X28" s="164"/>
      <c r="Y28" s="148"/>
      <c r="Z28" s="148"/>
      <c r="AA28" s="148"/>
      <c r="AB28" s="148"/>
      <c r="AC28" s="148"/>
      <c r="AD28" s="164"/>
      <c r="AE28" s="164"/>
      <c r="AF28" s="148"/>
      <c r="AG28" s="148"/>
      <c r="AH28" s="148"/>
      <c r="AI28" s="148"/>
      <c r="AJ28" s="148"/>
      <c r="AK28" s="164"/>
      <c r="AL28" s="164"/>
      <c r="AM28" s="148"/>
      <c r="AN28" s="148"/>
      <c r="AO28" s="107"/>
      <c r="AP28" s="156"/>
      <c r="AQ28" s="124">
        <f t="shared" si="0"/>
        <v>0</v>
      </c>
      <c r="AR28" s="124">
        <f t="shared" si="1"/>
        <v>0</v>
      </c>
      <c r="AS28" s="124">
        <f t="shared" si="2"/>
        <v>0</v>
      </c>
      <c r="AT28" s="124">
        <f t="shared" si="3"/>
        <v>0</v>
      </c>
      <c r="AU28" s="124" t="str">
        <f t="shared" si="6"/>
        <v>0</v>
      </c>
      <c r="AV28" s="124" t="str">
        <f t="shared" si="7"/>
        <v>0</v>
      </c>
      <c r="AW28" s="124" t="str">
        <f t="shared" si="8"/>
        <v>0</v>
      </c>
      <c r="AX28" s="124" t="str">
        <f t="shared" si="9"/>
        <v>0</v>
      </c>
      <c r="AY28" s="125"/>
      <c r="AZ28" s="125"/>
      <c r="BA28" s="125"/>
      <c r="BB28" s="125"/>
      <c r="BC28" s="125"/>
      <c r="BD28" s="125"/>
    </row>
    <row r="29" spans="1:56" ht="20.100000000000001" customHeight="1" thickBot="1" x14ac:dyDescent="0.35">
      <c r="A29" s="35"/>
      <c r="B29" s="87" t="s">
        <v>70</v>
      </c>
      <c r="C29" s="85">
        <v>0.3125</v>
      </c>
      <c r="D29" s="222" t="s">
        <v>333</v>
      </c>
      <c r="E29" s="223"/>
      <c r="F29" s="86"/>
      <c r="H29" s="110">
        <f t="shared" si="4"/>
        <v>0</v>
      </c>
      <c r="I29" s="15">
        <f t="shared" si="5"/>
        <v>0</v>
      </c>
      <c r="K29" s="148"/>
      <c r="L29" s="148"/>
      <c r="M29" s="148"/>
      <c r="N29" s="148"/>
      <c r="O29" s="148"/>
      <c r="P29" s="152"/>
      <c r="Q29" s="152"/>
      <c r="R29" s="148"/>
      <c r="S29" s="148"/>
      <c r="T29" s="148"/>
      <c r="U29" s="148"/>
      <c r="V29" s="148"/>
      <c r="W29" s="152"/>
      <c r="X29" s="152"/>
      <c r="Y29" s="148"/>
      <c r="Z29" s="148"/>
      <c r="AA29" s="148"/>
      <c r="AB29" s="148"/>
      <c r="AC29" s="148"/>
      <c r="AD29" s="152"/>
      <c r="AE29" s="152"/>
      <c r="AF29" s="148"/>
      <c r="AG29" s="148"/>
      <c r="AH29" s="148"/>
      <c r="AI29" s="148"/>
      <c r="AJ29" s="148"/>
      <c r="AK29" s="152"/>
      <c r="AL29" s="152"/>
      <c r="AM29" s="148"/>
      <c r="AN29" s="148"/>
      <c r="AO29" s="107"/>
      <c r="AP29" s="156"/>
      <c r="AQ29" s="124">
        <f t="shared" si="0"/>
        <v>0</v>
      </c>
      <c r="AR29" s="124">
        <f t="shared" si="1"/>
        <v>0</v>
      </c>
      <c r="AS29" s="124">
        <f t="shared" si="2"/>
        <v>0</v>
      </c>
      <c r="AT29" s="124">
        <f t="shared" si="3"/>
        <v>0</v>
      </c>
      <c r="AU29" s="124" t="str">
        <f t="shared" si="6"/>
        <v>0</v>
      </c>
      <c r="AV29" s="124" t="str">
        <f t="shared" si="7"/>
        <v>0</v>
      </c>
      <c r="AW29" s="124" t="str">
        <f t="shared" si="8"/>
        <v>0</v>
      </c>
      <c r="AX29" s="124" t="str">
        <f t="shared" si="9"/>
        <v>0</v>
      </c>
      <c r="AY29" s="125"/>
      <c r="AZ29" s="125"/>
      <c r="BA29" s="125"/>
      <c r="BB29" s="125"/>
      <c r="BC29" s="125"/>
      <c r="BD29" s="125"/>
    </row>
    <row r="30" spans="1:56" ht="20.100000000000001" customHeight="1" thickBot="1" x14ac:dyDescent="0.35">
      <c r="A30" s="34"/>
      <c r="B30" s="88" t="s">
        <v>71</v>
      </c>
      <c r="C30" s="89"/>
      <c r="D30" s="89" t="s">
        <v>306</v>
      </c>
      <c r="E30" s="89" t="s">
        <v>303</v>
      </c>
      <c r="F30" s="109">
        <v>113.4738</v>
      </c>
      <c r="H30" s="110">
        <f t="shared" si="4"/>
        <v>0</v>
      </c>
      <c r="I30" s="15">
        <f t="shared" si="5"/>
        <v>0</v>
      </c>
      <c r="K30" s="148"/>
      <c r="L30" s="148"/>
      <c r="M30" s="148"/>
      <c r="N30" s="148"/>
      <c r="O30" s="148"/>
      <c r="P30" s="164"/>
      <c r="Q30" s="164"/>
      <c r="R30" s="148"/>
      <c r="S30" s="148"/>
      <c r="T30" s="148"/>
      <c r="U30" s="148"/>
      <c r="V30" s="148"/>
      <c r="W30" s="164"/>
      <c r="X30" s="164"/>
      <c r="Y30" s="148"/>
      <c r="Z30" s="148"/>
      <c r="AA30" s="148"/>
      <c r="AB30" s="148"/>
      <c r="AC30" s="148"/>
      <c r="AD30" s="164"/>
      <c r="AE30" s="164"/>
      <c r="AF30" s="148"/>
      <c r="AG30" s="148"/>
      <c r="AH30" s="148"/>
      <c r="AI30" s="148"/>
      <c r="AJ30" s="148"/>
      <c r="AK30" s="164"/>
      <c r="AL30" s="164"/>
      <c r="AM30" s="148"/>
      <c r="AN30" s="148"/>
      <c r="AO30" s="107"/>
      <c r="AP30" s="156"/>
      <c r="AQ30" s="124">
        <f t="shared" si="0"/>
        <v>0</v>
      </c>
      <c r="AR30" s="124">
        <f t="shared" si="1"/>
        <v>0</v>
      </c>
      <c r="AS30" s="124">
        <f t="shared" si="2"/>
        <v>0</v>
      </c>
      <c r="AT30" s="124">
        <f t="shared" si="3"/>
        <v>0</v>
      </c>
      <c r="AU30" s="124" t="str">
        <f t="shared" si="6"/>
        <v>0</v>
      </c>
      <c r="AV30" s="124" t="str">
        <f t="shared" si="7"/>
        <v>0</v>
      </c>
      <c r="AW30" s="124" t="str">
        <f t="shared" si="8"/>
        <v>0</v>
      </c>
      <c r="AX30" s="124" t="str">
        <f t="shared" si="9"/>
        <v>0</v>
      </c>
      <c r="AY30" s="125"/>
      <c r="AZ30" s="125"/>
      <c r="BA30" s="125"/>
      <c r="BB30" s="125"/>
      <c r="BC30" s="125"/>
      <c r="BD30" s="125"/>
    </row>
    <row r="31" spans="1:56" ht="20.100000000000001" customHeight="1" thickBot="1" x14ac:dyDescent="0.35">
      <c r="A31" s="34"/>
      <c r="B31" s="87" t="s">
        <v>70</v>
      </c>
      <c r="C31" s="85">
        <v>0.35416666666666669</v>
      </c>
      <c r="D31" s="85" t="s">
        <v>321</v>
      </c>
      <c r="E31" s="85" t="s">
        <v>335</v>
      </c>
      <c r="F31" s="86"/>
      <c r="H31" s="110">
        <f t="shared" si="4"/>
        <v>0</v>
      </c>
      <c r="I31" s="15">
        <f t="shared" si="5"/>
        <v>0</v>
      </c>
      <c r="K31" s="148"/>
      <c r="L31" s="148"/>
      <c r="M31" s="148"/>
      <c r="N31" s="148"/>
      <c r="O31" s="148"/>
      <c r="P31" s="152"/>
      <c r="Q31" s="152"/>
      <c r="R31" s="148"/>
      <c r="S31" s="148"/>
      <c r="T31" s="148"/>
      <c r="U31" s="148"/>
      <c r="V31" s="148"/>
      <c r="W31" s="152"/>
      <c r="X31" s="152"/>
      <c r="Y31" s="148"/>
      <c r="Z31" s="148"/>
      <c r="AA31" s="148"/>
      <c r="AB31" s="148"/>
      <c r="AC31" s="148"/>
      <c r="AD31" s="152"/>
      <c r="AE31" s="152"/>
      <c r="AF31" s="148"/>
      <c r="AG31" s="148"/>
      <c r="AH31" s="148"/>
      <c r="AI31" s="148"/>
      <c r="AJ31" s="148"/>
      <c r="AK31" s="152"/>
      <c r="AL31" s="152"/>
      <c r="AM31" s="148"/>
      <c r="AN31" s="148"/>
      <c r="AO31" s="107"/>
      <c r="AP31" s="156"/>
      <c r="AQ31" s="124">
        <f t="shared" si="0"/>
        <v>0</v>
      </c>
      <c r="AR31" s="124">
        <f t="shared" si="1"/>
        <v>0</v>
      </c>
      <c r="AS31" s="124">
        <f t="shared" si="2"/>
        <v>0</v>
      </c>
      <c r="AT31" s="124">
        <f t="shared" si="3"/>
        <v>0</v>
      </c>
      <c r="AU31" s="124" t="str">
        <f t="shared" si="6"/>
        <v>0</v>
      </c>
      <c r="AV31" s="124" t="str">
        <f t="shared" si="7"/>
        <v>0</v>
      </c>
      <c r="AW31" s="124" t="str">
        <f t="shared" si="8"/>
        <v>0</v>
      </c>
      <c r="AX31" s="124" t="str">
        <f t="shared" si="9"/>
        <v>0</v>
      </c>
      <c r="AY31" s="125"/>
      <c r="AZ31" s="125"/>
      <c r="BA31" s="125"/>
      <c r="BB31" s="125"/>
      <c r="BC31" s="125"/>
      <c r="BD31" s="125"/>
    </row>
    <row r="32" spans="1:56" ht="20.100000000000001" customHeight="1" thickBot="1" x14ac:dyDescent="0.35">
      <c r="A32" s="34"/>
      <c r="B32" s="87" t="s">
        <v>70</v>
      </c>
      <c r="C32" s="85">
        <v>0.375</v>
      </c>
      <c r="D32" s="85" t="s">
        <v>322</v>
      </c>
      <c r="E32" s="169" t="s">
        <v>293</v>
      </c>
      <c r="F32" s="86"/>
      <c r="H32" s="110">
        <f t="shared" si="4"/>
        <v>0</v>
      </c>
      <c r="I32" s="15">
        <f t="shared" si="5"/>
        <v>0</v>
      </c>
      <c r="K32" s="148"/>
      <c r="L32" s="148"/>
      <c r="M32" s="148"/>
      <c r="N32" s="148"/>
      <c r="O32" s="148"/>
      <c r="P32" s="152"/>
      <c r="Q32" s="152"/>
      <c r="R32" s="148"/>
      <c r="S32" s="148"/>
      <c r="T32" s="148"/>
      <c r="U32" s="148"/>
      <c r="V32" s="148"/>
      <c r="W32" s="152"/>
      <c r="X32" s="152"/>
      <c r="Y32" s="148"/>
      <c r="Z32" s="148"/>
      <c r="AA32" s="148"/>
      <c r="AB32" s="148"/>
      <c r="AC32" s="148"/>
      <c r="AD32" s="152"/>
      <c r="AE32" s="152"/>
      <c r="AF32" s="148"/>
      <c r="AG32" s="148"/>
      <c r="AH32" s="148"/>
      <c r="AI32" s="148"/>
      <c r="AJ32" s="148"/>
      <c r="AK32" s="152"/>
      <c r="AL32" s="152"/>
      <c r="AM32" s="148"/>
      <c r="AN32" s="148"/>
      <c r="AO32" s="107"/>
      <c r="AP32" s="156"/>
      <c r="AQ32" s="124">
        <f t="shared" si="0"/>
        <v>0</v>
      </c>
      <c r="AR32" s="124">
        <f t="shared" si="1"/>
        <v>0</v>
      </c>
      <c r="AS32" s="124">
        <f t="shared" si="2"/>
        <v>0</v>
      </c>
      <c r="AT32" s="124">
        <f t="shared" si="3"/>
        <v>0</v>
      </c>
      <c r="AU32" s="124" t="str">
        <f t="shared" si="6"/>
        <v>0</v>
      </c>
      <c r="AV32" s="124" t="str">
        <f t="shared" si="7"/>
        <v>0</v>
      </c>
      <c r="AW32" s="124" t="str">
        <f t="shared" si="8"/>
        <v>0</v>
      </c>
      <c r="AX32" s="124" t="str">
        <f t="shared" si="9"/>
        <v>0</v>
      </c>
      <c r="AY32" s="125"/>
      <c r="AZ32" s="125"/>
      <c r="BA32" s="125"/>
      <c r="BB32" s="125"/>
      <c r="BC32" s="125"/>
      <c r="BD32" s="125"/>
    </row>
    <row r="33" spans="1:57" ht="20.100000000000001" customHeight="1" thickBot="1" x14ac:dyDescent="0.35">
      <c r="A33" s="34"/>
      <c r="B33" s="87" t="s">
        <v>70</v>
      </c>
      <c r="C33" s="85">
        <v>0.41666666666666669</v>
      </c>
      <c r="D33" s="222" t="s">
        <v>293</v>
      </c>
      <c r="E33" s="223"/>
      <c r="F33" s="86"/>
      <c r="H33" s="110">
        <f t="shared" si="4"/>
        <v>0</v>
      </c>
      <c r="I33" s="15">
        <f t="shared" si="5"/>
        <v>0</v>
      </c>
      <c r="K33" s="148"/>
      <c r="L33" s="148"/>
      <c r="M33" s="148"/>
      <c r="N33" s="148"/>
      <c r="O33" s="148"/>
      <c r="P33" s="152"/>
      <c r="Q33" s="152"/>
      <c r="R33" s="148"/>
      <c r="S33" s="148"/>
      <c r="T33" s="148"/>
      <c r="U33" s="148"/>
      <c r="V33" s="148"/>
      <c r="W33" s="152"/>
      <c r="X33" s="152"/>
      <c r="Y33" s="148"/>
      <c r="Z33" s="148"/>
      <c r="AA33" s="148"/>
      <c r="AB33" s="148"/>
      <c r="AC33" s="148"/>
      <c r="AD33" s="152"/>
      <c r="AE33" s="152"/>
      <c r="AF33" s="148"/>
      <c r="AG33" s="148"/>
      <c r="AH33" s="148"/>
      <c r="AI33" s="148"/>
      <c r="AJ33" s="148"/>
      <c r="AK33" s="152"/>
      <c r="AL33" s="152"/>
      <c r="AM33" s="148"/>
      <c r="AN33" s="148"/>
      <c r="AO33" s="107"/>
      <c r="AP33" s="156"/>
      <c r="AQ33" s="124">
        <f t="shared" si="0"/>
        <v>0</v>
      </c>
      <c r="AR33" s="124">
        <f t="shared" si="1"/>
        <v>0</v>
      </c>
      <c r="AS33" s="124">
        <f t="shared" si="2"/>
        <v>0</v>
      </c>
      <c r="AT33" s="124">
        <f t="shared" si="3"/>
        <v>0</v>
      </c>
      <c r="AU33" s="124" t="str">
        <f t="shared" si="6"/>
        <v>0</v>
      </c>
      <c r="AV33" s="124" t="str">
        <f t="shared" si="7"/>
        <v>0</v>
      </c>
      <c r="AW33" s="124" t="str">
        <f t="shared" si="8"/>
        <v>0</v>
      </c>
      <c r="AX33" s="124" t="str">
        <f t="shared" si="9"/>
        <v>0</v>
      </c>
      <c r="AY33" s="125"/>
      <c r="AZ33" s="125"/>
      <c r="BA33" s="125"/>
      <c r="BB33" s="125"/>
      <c r="BC33" s="125"/>
      <c r="BD33" s="125"/>
    </row>
    <row r="34" spans="1:57" ht="20.100000000000001" customHeight="1" thickBot="1" x14ac:dyDescent="0.35">
      <c r="A34" s="34"/>
      <c r="B34" s="88" t="s">
        <v>71</v>
      </c>
      <c r="C34" s="89"/>
      <c r="D34" s="89" t="s">
        <v>307</v>
      </c>
      <c r="E34" s="89" t="s">
        <v>302</v>
      </c>
      <c r="F34" s="108">
        <v>81.358199999999997</v>
      </c>
      <c r="H34" s="110">
        <f t="shared" si="4"/>
        <v>0</v>
      </c>
      <c r="I34" s="15">
        <f t="shared" si="5"/>
        <v>0</v>
      </c>
      <c r="K34" s="148"/>
      <c r="L34" s="148"/>
      <c r="M34" s="148"/>
      <c r="N34" s="148"/>
      <c r="O34" s="148"/>
      <c r="P34" s="164"/>
      <c r="Q34" s="164"/>
      <c r="R34" s="148"/>
      <c r="S34" s="148"/>
      <c r="T34" s="148"/>
      <c r="U34" s="148"/>
      <c r="V34" s="148"/>
      <c r="W34" s="164"/>
      <c r="X34" s="164"/>
      <c r="Y34" s="148"/>
      <c r="Z34" s="148"/>
      <c r="AA34" s="148"/>
      <c r="AB34" s="148"/>
      <c r="AC34" s="148"/>
      <c r="AD34" s="164"/>
      <c r="AE34" s="164"/>
      <c r="AF34" s="148"/>
      <c r="AG34" s="148"/>
      <c r="AH34" s="148"/>
      <c r="AI34" s="148"/>
      <c r="AJ34" s="148"/>
      <c r="AK34" s="164"/>
      <c r="AL34" s="164"/>
      <c r="AM34" s="148"/>
      <c r="AN34" s="148"/>
      <c r="AO34" s="107"/>
      <c r="AP34" s="156"/>
      <c r="AQ34" s="124">
        <f t="shared" si="0"/>
        <v>0</v>
      </c>
      <c r="AR34" s="124">
        <f t="shared" si="1"/>
        <v>0</v>
      </c>
      <c r="AS34" s="124">
        <f t="shared" si="2"/>
        <v>0</v>
      </c>
      <c r="AT34" s="124">
        <f t="shared" si="3"/>
        <v>0</v>
      </c>
      <c r="AU34" s="124" t="str">
        <f t="shared" si="6"/>
        <v>0</v>
      </c>
      <c r="AV34" s="124" t="str">
        <f t="shared" si="7"/>
        <v>0</v>
      </c>
      <c r="AW34" s="124" t="str">
        <f t="shared" si="8"/>
        <v>0</v>
      </c>
      <c r="AX34" s="124" t="str">
        <f t="shared" si="9"/>
        <v>0</v>
      </c>
      <c r="AY34" s="125"/>
      <c r="AZ34" s="125"/>
      <c r="BA34" s="125"/>
      <c r="BB34" s="125"/>
      <c r="BC34" s="125"/>
      <c r="BD34" s="125"/>
    </row>
    <row r="35" spans="1:57" ht="20.100000000000001" customHeight="1" thickBot="1" x14ac:dyDescent="0.35">
      <c r="A35" s="35"/>
      <c r="B35" s="87" t="s">
        <v>70</v>
      </c>
      <c r="C35" s="85">
        <v>0.4375</v>
      </c>
      <c r="D35" s="222" t="s">
        <v>315</v>
      </c>
      <c r="E35" s="223"/>
      <c r="F35" s="86"/>
      <c r="H35" s="110">
        <f t="shared" si="4"/>
        <v>0</v>
      </c>
      <c r="I35" s="15">
        <f t="shared" si="5"/>
        <v>0</v>
      </c>
      <c r="K35" s="148"/>
      <c r="L35" s="148"/>
      <c r="M35" s="148"/>
      <c r="N35" s="148"/>
      <c r="O35" s="148"/>
      <c r="P35" s="152"/>
      <c r="Q35" s="152"/>
      <c r="R35" s="148"/>
      <c r="S35" s="148"/>
      <c r="T35" s="148"/>
      <c r="U35" s="148"/>
      <c r="V35" s="148"/>
      <c r="W35" s="152"/>
      <c r="X35" s="152"/>
      <c r="Y35" s="148"/>
      <c r="Z35" s="148"/>
      <c r="AA35" s="148"/>
      <c r="AB35" s="148"/>
      <c r="AC35" s="148"/>
      <c r="AD35" s="152"/>
      <c r="AE35" s="152"/>
      <c r="AF35" s="148"/>
      <c r="AG35" s="148"/>
      <c r="AH35" s="148"/>
      <c r="AI35" s="148"/>
      <c r="AJ35" s="148"/>
      <c r="AK35" s="152"/>
      <c r="AL35" s="152"/>
      <c r="AM35" s="148"/>
      <c r="AN35" s="148"/>
      <c r="AO35" s="107"/>
      <c r="AP35" s="156"/>
      <c r="AQ35" s="124">
        <f t="shared" si="0"/>
        <v>0</v>
      </c>
      <c r="AR35" s="124">
        <f t="shared" si="1"/>
        <v>0</v>
      </c>
      <c r="AS35" s="124">
        <f t="shared" si="2"/>
        <v>0</v>
      </c>
      <c r="AT35" s="124">
        <f t="shared" si="3"/>
        <v>0</v>
      </c>
      <c r="AU35" s="124" t="str">
        <f t="shared" si="6"/>
        <v>0</v>
      </c>
      <c r="AV35" s="124" t="str">
        <f t="shared" si="7"/>
        <v>0</v>
      </c>
      <c r="AW35" s="124" t="str">
        <f t="shared" si="8"/>
        <v>0</v>
      </c>
      <c r="AX35" s="124" t="str">
        <f t="shared" si="9"/>
        <v>0</v>
      </c>
      <c r="AY35" s="125"/>
      <c r="AZ35" s="125"/>
      <c r="BA35" s="125"/>
      <c r="BB35" s="125"/>
      <c r="BC35" s="125"/>
      <c r="BD35" s="125"/>
    </row>
    <row r="36" spans="1:57" ht="20.100000000000001" customHeight="1" thickBot="1" x14ac:dyDescent="0.35">
      <c r="A36" s="35"/>
      <c r="B36" s="88" t="s">
        <v>71</v>
      </c>
      <c r="C36" s="89"/>
      <c r="D36" s="89" t="s">
        <v>308</v>
      </c>
      <c r="E36" s="89" t="s">
        <v>301</v>
      </c>
      <c r="F36" s="109">
        <v>183.3777</v>
      </c>
      <c r="G36"/>
      <c r="H36" s="110">
        <f t="shared" si="4"/>
        <v>0</v>
      </c>
      <c r="I36" s="15">
        <f t="shared" si="5"/>
        <v>0</v>
      </c>
      <c r="K36" s="148"/>
      <c r="L36" s="148"/>
      <c r="M36" s="148"/>
      <c r="N36" s="148"/>
      <c r="O36" s="148"/>
      <c r="P36" s="164"/>
      <c r="Q36" s="164"/>
      <c r="R36" s="148"/>
      <c r="S36" s="148"/>
      <c r="T36" s="148"/>
      <c r="U36" s="148"/>
      <c r="V36" s="148"/>
      <c r="W36" s="164"/>
      <c r="X36" s="164"/>
      <c r="Y36" s="148"/>
      <c r="Z36" s="148"/>
      <c r="AA36" s="148"/>
      <c r="AB36" s="148"/>
      <c r="AC36" s="148"/>
      <c r="AD36" s="164"/>
      <c r="AE36" s="164"/>
      <c r="AF36" s="148"/>
      <c r="AG36" s="148"/>
      <c r="AH36" s="148"/>
      <c r="AI36" s="148"/>
      <c r="AJ36" s="148"/>
      <c r="AK36" s="164"/>
      <c r="AL36" s="164"/>
      <c r="AM36" s="148"/>
      <c r="AN36" s="148"/>
      <c r="AO36" s="107"/>
      <c r="AP36" s="107"/>
      <c r="AQ36" s="124">
        <f t="shared" si="0"/>
        <v>0</v>
      </c>
      <c r="AR36" s="124">
        <f t="shared" si="1"/>
        <v>0</v>
      </c>
      <c r="AS36" s="124">
        <f t="shared" si="2"/>
        <v>0</v>
      </c>
      <c r="AT36" s="124">
        <f t="shared" si="3"/>
        <v>0</v>
      </c>
      <c r="AU36" s="124" t="str">
        <f t="shared" si="6"/>
        <v>0</v>
      </c>
      <c r="AV36" s="124" t="str">
        <f t="shared" si="7"/>
        <v>0</v>
      </c>
      <c r="AW36" s="124" t="str">
        <f t="shared" si="8"/>
        <v>0</v>
      </c>
      <c r="AX36" s="124" t="str">
        <f t="shared" si="9"/>
        <v>0</v>
      </c>
      <c r="AY36" s="125"/>
      <c r="AZ36" s="125"/>
      <c r="BA36" s="125"/>
      <c r="BB36" s="125"/>
      <c r="BC36" s="125"/>
      <c r="BD36" s="125"/>
    </row>
    <row r="37" spans="1:57" ht="20.100000000000001" customHeight="1" thickBot="1" x14ac:dyDescent="0.35">
      <c r="A37" s="35"/>
      <c r="B37" s="88" t="s">
        <v>71</v>
      </c>
      <c r="C37" s="89"/>
      <c r="D37" s="89" t="s">
        <v>309</v>
      </c>
      <c r="E37" s="89" t="s">
        <v>300</v>
      </c>
      <c r="F37" s="109">
        <v>200.0592</v>
      </c>
      <c r="G37"/>
      <c r="H37" s="110">
        <f t="shared" si="4"/>
        <v>0</v>
      </c>
      <c r="I37" s="15">
        <f t="shared" si="5"/>
        <v>0</v>
      </c>
      <c r="K37" s="148"/>
      <c r="L37" s="148"/>
      <c r="M37" s="148"/>
      <c r="N37" s="148"/>
      <c r="O37" s="148"/>
      <c r="P37" s="164"/>
      <c r="Q37" s="164"/>
      <c r="R37" s="148"/>
      <c r="S37" s="148"/>
      <c r="T37" s="148"/>
      <c r="U37" s="148"/>
      <c r="V37" s="148"/>
      <c r="W37" s="164"/>
      <c r="X37" s="164"/>
      <c r="Y37" s="148"/>
      <c r="Z37" s="148"/>
      <c r="AA37" s="148"/>
      <c r="AB37" s="148"/>
      <c r="AC37" s="148"/>
      <c r="AD37" s="164"/>
      <c r="AE37" s="164"/>
      <c r="AF37" s="148"/>
      <c r="AG37" s="148"/>
      <c r="AH37" s="148"/>
      <c r="AI37" s="148"/>
      <c r="AJ37" s="148"/>
      <c r="AK37" s="164"/>
      <c r="AL37" s="164"/>
      <c r="AM37" s="148"/>
      <c r="AN37" s="148"/>
      <c r="AO37" s="107"/>
      <c r="AP37" s="107"/>
      <c r="AQ37" s="124">
        <f t="shared" si="0"/>
        <v>0</v>
      </c>
      <c r="AR37" s="124">
        <f t="shared" si="1"/>
        <v>0</v>
      </c>
      <c r="AS37" s="124">
        <f t="shared" si="2"/>
        <v>0</v>
      </c>
      <c r="AT37" s="124">
        <f t="shared" si="3"/>
        <v>0</v>
      </c>
      <c r="AU37" s="124" t="str">
        <f t="shared" si="6"/>
        <v>0</v>
      </c>
      <c r="AV37" s="124" t="str">
        <f t="shared" si="7"/>
        <v>0</v>
      </c>
      <c r="AW37" s="124" t="str">
        <f t="shared" si="8"/>
        <v>0</v>
      </c>
      <c r="AX37" s="124" t="str">
        <f t="shared" si="9"/>
        <v>0</v>
      </c>
      <c r="AY37" s="125"/>
      <c r="AZ37" s="125"/>
      <c r="BA37" s="125"/>
      <c r="BB37" s="125"/>
      <c r="BC37" s="125"/>
      <c r="BD37" s="125"/>
      <c r="BE37" s="149"/>
    </row>
    <row r="38" spans="1:57" ht="20.100000000000001" customHeight="1" thickBot="1" x14ac:dyDescent="0.35">
      <c r="A38" s="35"/>
      <c r="B38" s="88" t="s">
        <v>71</v>
      </c>
      <c r="C38" s="89"/>
      <c r="D38" s="121" t="s">
        <v>310</v>
      </c>
      <c r="E38" s="121" t="s">
        <v>299</v>
      </c>
      <c r="F38" s="109">
        <v>152.2422</v>
      </c>
      <c r="G38"/>
      <c r="H38" s="110">
        <f t="shared" si="4"/>
        <v>0</v>
      </c>
      <c r="I38" s="15">
        <f t="shared" si="5"/>
        <v>0</v>
      </c>
      <c r="J38" s="32"/>
      <c r="K38" s="148"/>
      <c r="L38" s="148"/>
      <c r="M38" s="148"/>
      <c r="N38" s="148"/>
      <c r="O38" s="148"/>
      <c r="P38" s="164"/>
      <c r="Q38" s="164"/>
      <c r="R38" s="148"/>
      <c r="S38" s="148"/>
      <c r="T38" s="148"/>
      <c r="U38" s="148"/>
      <c r="V38" s="148"/>
      <c r="W38" s="164"/>
      <c r="X38" s="164"/>
      <c r="Y38" s="148"/>
      <c r="Z38" s="148"/>
      <c r="AA38" s="148"/>
      <c r="AB38" s="148"/>
      <c r="AC38" s="148"/>
      <c r="AD38" s="164"/>
      <c r="AE38" s="164"/>
      <c r="AF38" s="148"/>
      <c r="AG38" s="148"/>
      <c r="AH38" s="148"/>
      <c r="AI38" s="148"/>
      <c r="AJ38" s="148"/>
      <c r="AK38" s="164"/>
      <c r="AL38" s="164"/>
      <c r="AM38" s="148"/>
      <c r="AN38" s="148"/>
      <c r="AO38" s="107"/>
      <c r="AP38" s="107"/>
      <c r="AQ38" s="124">
        <f t="shared" si="0"/>
        <v>0</v>
      </c>
      <c r="AR38" s="124">
        <f t="shared" si="1"/>
        <v>0</v>
      </c>
      <c r="AS38" s="124">
        <f t="shared" si="2"/>
        <v>0</v>
      </c>
      <c r="AT38" s="124">
        <f t="shared" si="3"/>
        <v>0</v>
      </c>
      <c r="AU38" s="124" t="str">
        <f t="shared" si="6"/>
        <v>0</v>
      </c>
      <c r="AV38" s="124" t="str">
        <f t="shared" si="7"/>
        <v>0</v>
      </c>
      <c r="AW38" s="124" t="str">
        <f t="shared" si="8"/>
        <v>0</v>
      </c>
      <c r="AX38" s="124" t="str">
        <f t="shared" si="9"/>
        <v>0</v>
      </c>
      <c r="AY38" s="125"/>
      <c r="AZ38" s="125"/>
      <c r="BA38" s="125"/>
      <c r="BB38" s="125"/>
      <c r="BC38" s="125"/>
      <c r="BD38" s="125"/>
    </row>
    <row r="39" spans="1:57" ht="20.100000000000001" customHeight="1" thickBot="1" x14ac:dyDescent="0.35">
      <c r="A39" s="35"/>
      <c r="B39" s="87" t="s">
        <v>70</v>
      </c>
      <c r="C39" s="85">
        <v>0.52083333333333337</v>
      </c>
      <c r="D39" s="222" t="s">
        <v>314</v>
      </c>
      <c r="E39" s="223"/>
      <c r="F39" s="86"/>
      <c r="H39" s="110">
        <f t="shared" si="4"/>
        <v>0</v>
      </c>
      <c r="I39" s="15">
        <f t="shared" si="5"/>
        <v>0</v>
      </c>
      <c r="J39" s="32"/>
      <c r="K39" s="148"/>
      <c r="L39" s="148"/>
      <c r="M39" s="148"/>
      <c r="N39" s="148"/>
      <c r="O39" s="148"/>
      <c r="P39" s="152"/>
      <c r="Q39" s="152"/>
      <c r="R39" s="148"/>
      <c r="S39" s="148"/>
      <c r="T39" s="148"/>
      <c r="U39" s="148"/>
      <c r="V39" s="148"/>
      <c r="W39" s="152"/>
      <c r="X39" s="152"/>
      <c r="Y39" s="148"/>
      <c r="Z39" s="148"/>
      <c r="AA39" s="148"/>
      <c r="AB39" s="148"/>
      <c r="AC39" s="148"/>
      <c r="AD39" s="152"/>
      <c r="AE39" s="152"/>
      <c r="AF39" s="148"/>
      <c r="AG39" s="148"/>
      <c r="AH39" s="148"/>
      <c r="AI39" s="148"/>
      <c r="AJ39" s="148"/>
      <c r="AK39" s="152"/>
      <c r="AL39" s="152"/>
      <c r="AM39" s="148"/>
      <c r="AN39" s="148"/>
      <c r="AO39" s="107"/>
      <c r="AP39" s="107"/>
      <c r="AQ39" s="124">
        <f t="shared" si="0"/>
        <v>0</v>
      </c>
      <c r="AR39" s="124">
        <f t="shared" si="1"/>
        <v>0</v>
      </c>
      <c r="AS39" s="124">
        <f t="shared" si="2"/>
        <v>0</v>
      </c>
      <c r="AT39" s="124">
        <f t="shared" si="3"/>
        <v>0</v>
      </c>
      <c r="AU39" s="124" t="str">
        <f t="shared" si="6"/>
        <v>0</v>
      </c>
      <c r="AV39" s="124" t="str">
        <f t="shared" si="7"/>
        <v>0</v>
      </c>
      <c r="AW39" s="124" t="str">
        <f t="shared" si="8"/>
        <v>0</v>
      </c>
      <c r="AX39" s="124" t="str">
        <f t="shared" si="9"/>
        <v>0</v>
      </c>
      <c r="AY39" s="125"/>
      <c r="AZ39" s="125"/>
      <c r="BA39" s="125"/>
      <c r="BB39" s="125"/>
      <c r="BC39" s="125"/>
      <c r="BD39" s="125"/>
    </row>
    <row r="40" spans="1:57" ht="20.100000000000001" customHeight="1" thickBot="1" x14ac:dyDescent="0.35">
      <c r="A40" s="35"/>
      <c r="B40" s="88" t="s">
        <v>71</v>
      </c>
      <c r="C40" s="89"/>
      <c r="D40" s="89" t="s">
        <v>311</v>
      </c>
      <c r="E40" s="109" t="s">
        <v>298</v>
      </c>
      <c r="F40" s="109">
        <v>214.89930000000001</v>
      </c>
      <c r="G40"/>
      <c r="H40" s="110">
        <f t="shared" si="4"/>
        <v>0</v>
      </c>
      <c r="I40" s="15">
        <f t="shared" si="5"/>
        <v>0</v>
      </c>
      <c r="J40" s="32"/>
      <c r="K40" s="148"/>
      <c r="L40" s="148"/>
      <c r="M40" s="148"/>
      <c r="N40" s="148"/>
      <c r="O40" s="148"/>
      <c r="P40" s="164"/>
      <c r="Q40" s="164"/>
      <c r="R40" s="148"/>
      <c r="S40" s="148"/>
      <c r="T40" s="148"/>
      <c r="U40" s="148"/>
      <c r="V40" s="148"/>
      <c r="W40" s="164"/>
      <c r="X40" s="164"/>
      <c r="Y40" s="148"/>
      <c r="Z40" s="148"/>
      <c r="AA40" s="148"/>
      <c r="AB40" s="148"/>
      <c r="AC40" s="148"/>
      <c r="AD40" s="164"/>
      <c r="AE40" s="164"/>
      <c r="AF40" s="148"/>
      <c r="AG40" s="148"/>
      <c r="AH40" s="148"/>
      <c r="AI40" s="148"/>
      <c r="AJ40" s="148"/>
      <c r="AK40" s="164"/>
      <c r="AL40" s="164"/>
      <c r="AM40" s="148"/>
      <c r="AN40" s="148"/>
      <c r="AO40" s="107"/>
      <c r="AP40" s="107"/>
      <c r="AQ40" s="124">
        <f t="shared" si="0"/>
        <v>0</v>
      </c>
      <c r="AR40" s="124">
        <f t="shared" si="1"/>
        <v>0</v>
      </c>
      <c r="AS40" s="124">
        <f t="shared" si="2"/>
        <v>0</v>
      </c>
      <c r="AT40" s="124">
        <f t="shared" si="3"/>
        <v>0</v>
      </c>
      <c r="AU40" s="124" t="str">
        <f t="shared" si="6"/>
        <v>0</v>
      </c>
      <c r="AV40" s="124" t="str">
        <f t="shared" si="7"/>
        <v>0</v>
      </c>
      <c r="AW40" s="124" t="str">
        <f t="shared" si="8"/>
        <v>0</v>
      </c>
      <c r="AX40" s="124" t="str">
        <f t="shared" si="9"/>
        <v>0</v>
      </c>
      <c r="AY40" s="125"/>
      <c r="AZ40" s="125"/>
      <c r="BA40" s="125"/>
      <c r="BB40" s="125"/>
      <c r="BC40" s="125"/>
      <c r="BD40" s="125"/>
    </row>
    <row r="41" spans="1:57" ht="20.100000000000001" customHeight="1" thickBot="1" x14ac:dyDescent="0.35">
      <c r="A41" s="34"/>
      <c r="B41" s="87" t="s">
        <v>70</v>
      </c>
      <c r="C41" s="85">
        <v>0.54166666666666663</v>
      </c>
      <c r="D41" s="222" t="s">
        <v>203</v>
      </c>
      <c r="E41" s="223"/>
      <c r="F41" s="86"/>
      <c r="H41" s="110">
        <f t="shared" si="4"/>
        <v>0</v>
      </c>
      <c r="I41" s="15">
        <f t="shared" si="5"/>
        <v>0</v>
      </c>
      <c r="K41" s="148"/>
      <c r="L41" s="148"/>
      <c r="M41" s="148"/>
      <c r="N41" s="148"/>
      <c r="O41" s="148"/>
      <c r="P41" s="152"/>
      <c r="Q41" s="152"/>
      <c r="R41" s="148"/>
      <c r="S41" s="148"/>
      <c r="T41" s="148"/>
      <c r="U41" s="148"/>
      <c r="V41" s="148"/>
      <c r="W41" s="152"/>
      <c r="X41" s="152"/>
      <c r="Y41" s="148"/>
      <c r="Z41" s="148"/>
      <c r="AA41" s="148"/>
      <c r="AB41" s="148"/>
      <c r="AC41" s="148"/>
      <c r="AD41" s="152"/>
      <c r="AE41" s="152"/>
      <c r="AF41" s="148"/>
      <c r="AG41" s="148"/>
      <c r="AH41" s="148"/>
      <c r="AI41" s="148"/>
      <c r="AJ41" s="148"/>
      <c r="AK41" s="152"/>
      <c r="AL41" s="152"/>
      <c r="AM41" s="148"/>
      <c r="AN41" s="148"/>
      <c r="AO41" s="107"/>
      <c r="AP41" s="107"/>
      <c r="AQ41" s="124">
        <f t="shared" si="0"/>
        <v>0</v>
      </c>
      <c r="AR41" s="124">
        <f t="shared" si="1"/>
        <v>0</v>
      </c>
      <c r="AS41" s="124">
        <f t="shared" si="2"/>
        <v>0</v>
      </c>
      <c r="AT41" s="124">
        <f t="shared" si="3"/>
        <v>0</v>
      </c>
      <c r="AU41" s="124" t="str">
        <f t="shared" si="6"/>
        <v>0</v>
      </c>
      <c r="AV41" s="124" t="str">
        <f t="shared" si="7"/>
        <v>0</v>
      </c>
      <c r="AW41" s="124" t="str">
        <f t="shared" si="8"/>
        <v>0</v>
      </c>
      <c r="AX41" s="124" t="str">
        <f t="shared" si="9"/>
        <v>0</v>
      </c>
      <c r="AY41" s="125"/>
      <c r="AZ41" s="125"/>
      <c r="BA41" s="125"/>
      <c r="BB41" s="125"/>
      <c r="BC41" s="125"/>
      <c r="BD41" s="125"/>
    </row>
    <row r="42" spans="1:57" ht="20.100000000000001" customHeight="1" thickBot="1" x14ac:dyDescent="0.35">
      <c r="A42" s="35"/>
      <c r="B42" s="88" t="s">
        <v>71</v>
      </c>
      <c r="C42" s="89"/>
      <c r="D42" s="89" t="s">
        <v>296</v>
      </c>
      <c r="E42" s="89" t="s">
        <v>297</v>
      </c>
      <c r="F42" s="109">
        <v>185.51609999999999</v>
      </c>
      <c r="G42"/>
      <c r="H42" s="110">
        <f t="shared" si="4"/>
        <v>0</v>
      </c>
      <c r="I42" s="15">
        <f t="shared" si="5"/>
        <v>0</v>
      </c>
      <c r="K42" s="148"/>
      <c r="L42" s="148"/>
      <c r="M42" s="148"/>
      <c r="N42" s="148"/>
      <c r="O42" s="148"/>
      <c r="P42" s="164"/>
      <c r="Q42" s="164"/>
      <c r="R42" s="148"/>
      <c r="S42" s="148"/>
      <c r="T42" s="148"/>
      <c r="U42" s="148"/>
      <c r="V42" s="148"/>
      <c r="W42" s="164"/>
      <c r="X42" s="164"/>
      <c r="Y42" s="148"/>
      <c r="Z42" s="148"/>
      <c r="AA42" s="148"/>
      <c r="AB42" s="148"/>
      <c r="AC42" s="148"/>
      <c r="AD42" s="164"/>
      <c r="AE42" s="164"/>
      <c r="AF42" s="148"/>
      <c r="AG42" s="148"/>
      <c r="AH42" s="148"/>
      <c r="AI42" s="148"/>
      <c r="AJ42" s="148"/>
      <c r="AK42" s="164"/>
      <c r="AL42" s="164"/>
      <c r="AM42" s="148"/>
      <c r="AN42" s="148"/>
      <c r="AO42" s="107"/>
      <c r="AP42" s="107"/>
      <c r="AQ42" s="124">
        <f t="shared" si="0"/>
        <v>0</v>
      </c>
      <c r="AR42" s="124">
        <f t="shared" si="1"/>
        <v>0</v>
      </c>
      <c r="AS42" s="124">
        <f t="shared" si="2"/>
        <v>0</v>
      </c>
      <c r="AT42" s="124">
        <f t="shared" si="3"/>
        <v>0</v>
      </c>
      <c r="AU42" s="124" t="str">
        <f t="shared" si="6"/>
        <v>0</v>
      </c>
      <c r="AV42" s="124" t="str">
        <f t="shared" si="7"/>
        <v>0</v>
      </c>
      <c r="AW42" s="124" t="str">
        <f t="shared" si="8"/>
        <v>0</v>
      </c>
      <c r="AX42" s="124" t="str">
        <f t="shared" si="9"/>
        <v>0</v>
      </c>
      <c r="AY42" s="125"/>
      <c r="AZ42" s="125"/>
      <c r="BA42" s="125"/>
      <c r="BB42" s="125"/>
      <c r="BC42" s="125"/>
      <c r="BD42" s="125"/>
    </row>
    <row r="43" spans="1:57" ht="20.100000000000001" customHeight="1" thickBot="1" x14ac:dyDescent="0.35">
      <c r="A43" s="35"/>
      <c r="B43" s="88" t="s">
        <v>71</v>
      </c>
      <c r="C43" s="89"/>
      <c r="D43" s="90" t="s">
        <v>281</v>
      </c>
      <c r="E43" s="90" t="s">
        <v>282</v>
      </c>
      <c r="F43" s="109">
        <v>135.28349999999998</v>
      </c>
      <c r="G43"/>
      <c r="H43" s="110">
        <f t="shared" si="4"/>
        <v>0</v>
      </c>
      <c r="I43" s="15">
        <f t="shared" si="5"/>
        <v>0</v>
      </c>
      <c r="K43" s="148"/>
      <c r="L43" s="148"/>
      <c r="M43" s="148"/>
      <c r="N43" s="148"/>
      <c r="O43" s="148"/>
      <c r="P43" s="164"/>
      <c r="Q43" s="164"/>
      <c r="R43" s="148"/>
      <c r="S43" s="148"/>
      <c r="T43" s="148"/>
      <c r="U43" s="148"/>
      <c r="V43" s="148"/>
      <c r="W43" s="164"/>
      <c r="X43" s="164"/>
      <c r="Y43" s="148"/>
      <c r="Z43" s="148"/>
      <c r="AA43" s="148"/>
      <c r="AB43" s="148"/>
      <c r="AC43" s="148"/>
      <c r="AD43" s="164"/>
      <c r="AE43" s="164"/>
      <c r="AF43" s="148"/>
      <c r="AG43" s="148"/>
      <c r="AH43" s="148"/>
      <c r="AI43" s="148"/>
      <c r="AJ43" s="148"/>
      <c r="AK43" s="164"/>
      <c r="AL43" s="164"/>
      <c r="AM43" s="148"/>
      <c r="AN43" s="148"/>
      <c r="AO43" s="107"/>
      <c r="AP43" s="107"/>
      <c r="AQ43" s="124">
        <f t="shared" si="0"/>
        <v>0</v>
      </c>
      <c r="AR43" s="124">
        <f t="shared" si="1"/>
        <v>0</v>
      </c>
      <c r="AS43" s="124">
        <f t="shared" si="2"/>
        <v>0</v>
      </c>
      <c r="AT43" s="124">
        <f t="shared" si="3"/>
        <v>0</v>
      </c>
      <c r="AU43" s="124" t="str">
        <f t="shared" si="6"/>
        <v>0</v>
      </c>
      <c r="AV43" s="124" t="str">
        <f t="shared" si="7"/>
        <v>0</v>
      </c>
      <c r="AW43" s="124" t="str">
        <f t="shared" si="8"/>
        <v>0</v>
      </c>
      <c r="AX43" s="124" t="str">
        <f t="shared" si="9"/>
        <v>0</v>
      </c>
      <c r="AY43" s="125"/>
      <c r="AZ43" s="125"/>
      <c r="BA43" s="125"/>
      <c r="BB43" s="125"/>
      <c r="BC43" s="125"/>
      <c r="BD43" s="125"/>
    </row>
    <row r="44" spans="1:57" ht="20.100000000000001" customHeight="1" thickBot="1" x14ac:dyDescent="0.35">
      <c r="A44" s="34"/>
      <c r="B44" s="87" t="s">
        <v>70</v>
      </c>
      <c r="C44" s="85">
        <v>0.58333333333333337</v>
      </c>
      <c r="D44" s="222" t="s">
        <v>203</v>
      </c>
      <c r="E44" s="223"/>
      <c r="F44" s="86"/>
      <c r="H44" s="110">
        <f t="shared" si="4"/>
        <v>0</v>
      </c>
      <c r="I44" s="15">
        <f t="shared" si="5"/>
        <v>0</v>
      </c>
      <c r="K44" s="148"/>
      <c r="L44" s="148"/>
      <c r="M44" s="148"/>
      <c r="N44" s="148"/>
      <c r="O44" s="148"/>
      <c r="P44" s="152"/>
      <c r="Q44" s="152"/>
      <c r="R44" s="148"/>
      <c r="S44" s="148"/>
      <c r="T44" s="148"/>
      <c r="U44" s="148"/>
      <c r="V44" s="148"/>
      <c r="W44" s="152"/>
      <c r="X44" s="152"/>
      <c r="Y44" s="148"/>
      <c r="Z44" s="148"/>
      <c r="AA44" s="148"/>
      <c r="AB44" s="148"/>
      <c r="AC44" s="148"/>
      <c r="AD44" s="152"/>
      <c r="AE44" s="152"/>
      <c r="AF44" s="148"/>
      <c r="AG44" s="148"/>
      <c r="AH44" s="148"/>
      <c r="AI44" s="148"/>
      <c r="AJ44" s="148"/>
      <c r="AK44" s="152"/>
      <c r="AL44" s="152"/>
      <c r="AM44" s="148"/>
      <c r="AN44" s="148"/>
      <c r="AO44" s="107"/>
      <c r="AP44" s="107"/>
      <c r="AQ44" s="124">
        <f t="shared" si="0"/>
        <v>0</v>
      </c>
      <c r="AR44" s="124">
        <f t="shared" si="1"/>
        <v>0</v>
      </c>
      <c r="AS44" s="124">
        <f t="shared" si="2"/>
        <v>0</v>
      </c>
      <c r="AT44" s="124">
        <f t="shared" si="3"/>
        <v>0</v>
      </c>
      <c r="AU44" s="124" t="str">
        <f t="shared" si="6"/>
        <v>0</v>
      </c>
      <c r="AV44" s="124" t="str">
        <f t="shared" si="7"/>
        <v>0</v>
      </c>
      <c r="AW44" s="124" t="str">
        <f t="shared" si="8"/>
        <v>0</v>
      </c>
      <c r="AX44" s="124" t="str">
        <f t="shared" si="9"/>
        <v>0</v>
      </c>
      <c r="AY44" s="125"/>
      <c r="AZ44" s="125"/>
      <c r="BA44" s="125"/>
      <c r="BB44" s="125"/>
      <c r="BC44" s="125"/>
      <c r="BD44" s="125"/>
    </row>
    <row r="45" spans="1:57" ht="20.100000000000001" customHeight="1" thickBot="1" x14ac:dyDescent="0.35">
      <c r="A45" s="34"/>
      <c r="B45" s="88" t="s">
        <v>71</v>
      </c>
      <c r="C45" s="89"/>
      <c r="D45" s="90" t="s">
        <v>136</v>
      </c>
      <c r="E45" s="90" t="s">
        <v>137</v>
      </c>
      <c r="F45" s="109">
        <v>108.86039999999998</v>
      </c>
      <c r="G45"/>
      <c r="H45" s="110">
        <f t="shared" si="4"/>
        <v>0</v>
      </c>
      <c r="I45" s="15">
        <f t="shared" si="5"/>
        <v>0</v>
      </c>
      <c r="K45" s="148"/>
      <c r="L45" s="148"/>
      <c r="M45" s="148"/>
      <c r="N45" s="148"/>
      <c r="O45" s="148"/>
      <c r="P45" s="164"/>
      <c r="Q45" s="164"/>
      <c r="R45" s="148"/>
      <c r="S45" s="148"/>
      <c r="T45" s="148"/>
      <c r="U45" s="148"/>
      <c r="V45" s="148"/>
      <c r="W45" s="164"/>
      <c r="X45" s="164"/>
      <c r="Y45" s="148"/>
      <c r="Z45" s="148"/>
      <c r="AA45" s="148"/>
      <c r="AB45" s="148"/>
      <c r="AC45" s="148"/>
      <c r="AD45" s="164"/>
      <c r="AE45" s="164"/>
      <c r="AF45" s="148"/>
      <c r="AG45" s="148"/>
      <c r="AH45" s="148"/>
      <c r="AI45" s="148"/>
      <c r="AJ45" s="148"/>
      <c r="AK45" s="164"/>
      <c r="AL45" s="164"/>
      <c r="AM45" s="148"/>
      <c r="AN45" s="148"/>
      <c r="AO45" s="107"/>
      <c r="AP45" s="107"/>
      <c r="AQ45" s="124">
        <f t="shared" si="0"/>
        <v>0</v>
      </c>
      <c r="AR45" s="124">
        <f t="shared" si="1"/>
        <v>0</v>
      </c>
      <c r="AS45" s="124">
        <f t="shared" si="2"/>
        <v>0</v>
      </c>
      <c r="AT45" s="124">
        <f t="shared" si="3"/>
        <v>0</v>
      </c>
      <c r="AU45" s="124" t="str">
        <f t="shared" si="6"/>
        <v>0</v>
      </c>
      <c r="AV45" s="124" t="str">
        <f t="shared" si="7"/>
        <v>0</v>
      </c>
      <c r="AW45" s="124" t="str">
        <f t="shared" si="8"/>
        <v>0</v>
      </c>
      <c r="AX45" s="124" t="str">
        <f t="shared" si="9"/>
        <v>0</v>
      </c>
      <c r="AY45" s="125"/>
      <c r="AZ45" s="125"/>
      <c r="BA45" s="125"/>
      <c r="BB45" s="125"/>
      <c r="BC45" s="125"/>
      <c r="BD45" s="125"/>
    </row>
    <row r="46" spans="1:57" ht="22.5" customHeight="1" thickBot="1" x14ac:dyDescent="0.35">
      <c r="A46" s="34"/>
      <c r="B46" s="87" t="s">
        <v>70</v>
      </c>
      <c r="C46" s="85">
        <v>0.625</v>
      </c>
      <c r="D46" s="85" t="s">
        <v>172</v>
      </c>
      <c r="E46" s="85" t="s">
        <v>171</v>
      </c>
      <c r="F46" s="86"/>
      <c r="H46" s="110">
        <f t="shared" si="4"/>
        <v>0</v>
      </c>
      <c r="I46" s="15">
        <f t="shared" si="5"/>
        <v>0</v>
      </c>
      <c r="K46" s="148"/>
      <c r="L46" s="148"/>
      <c r="M46" s="148"/>
      <c r="N46" s="148"/>
      <c r="O46" s="148"/>
      <c r="P46" s="152"/>
      <c r="Q46" s="152"/>
      <c r="R46" s="148"/>
      <c r="S46" s="148"/>
      <c r="T46" s="148"/>
      <c r="U46" s="148"/>
      <c r="V46" s="148"/>
      <c r="W46" s="152"/>
      <c r="X46" s="152"/>
      <c r="Y46" s="148"/>
      <c r="Z46" s="148"/>
      <c r="AA46" s="148"/>
      <c r="AB46" s="148"/>
      <c r="AC46" s="148"/>
      <c r="AD46" s="152"/>
      <c r="AE46" s="152"/>
      <c r="AF46" s="148"/>
      <c r="AG46" s="148"/>
      <c r="AH46" s="148"/>
      <c r="AI46" s="148"/>
      <c r="AJ46" s="148"/>
      <c r="AK46" s="152"/>
      <c r="AL46" s="152"/>
      <c r="AM46" s="148"/>
      <c r="AN46" s="148"/>
      <c r="AO46" s="107"/>
      <c r="AP46" s="107"/>
      <c r="AQ46" s="124">
        <f t="shared" si="0"/>
        <v>0</v>
      </c>
      <c r="AR46" s="124">
        <f t="shared" si="1"/>
        <v>0</v>
      </c>
      <c r="AS46" s="124">
        <f t="shared" si="2"/>
        <v>0</v>
      </c>
      <c r="AT46" s="124">
        <f t="shared" si="3"/>
        <v>0</v>
      </c>
      <c r="AU46" s="124" t="str">
        <f t="shared" si="6"/>
        <v>0</v>
      </c>
      <c r="AV46" s="124" t="str">
        <f t="shared" si="7"/>
        <v>0</v>
      </c>
      <c r="AW46" s="124" t="str">
        <f t="shared" si="8"/>
        <v>0</v>
      </c>
      <c r="AX46" s="124" t="str">
        <f t="shared" si="9"/>
        <v>0</v>
      </c>
      <c r="AY46" s="125"/>
      <c r="AZ46" s="125"/>
      <c r="BA46" s="125"/>
      <c r="BB46" s="125"/>
      <c r="BC46" s="125"/>
      <c r="BD46" s="125"/>
    </row>
    <row r="47" spans="1:57" ht="22.5" customHeight="1" thickBot="1" x14ac:dyDescent="0.35">
      <c r="A47" s="34"/>
      <c r="B47" s="88" t="s">
        <v>71</v>
      </c>
      <c r="C47" s="89"/>
      <c r="D47" s="90" t="s">
        <v>215</v>
      </c>
      <c r="E47" s="90" t="s">
        <v>216</v>
      </c>
      <c r="F47" s="109">
        <v>105.77159999999999</v>
      </c>
      <c r="H47" s="110">
        <f t="shared" si="4"/>
        <v>0</v>
      </c>
      <c r="I47" s="15">
        <f t="shared" si="5"/>
        <v>0</v>
      </c>
      <c r="K47" s="148"/>
      <c r="L47" s="148"/>
      <c r="M47" s="148"/>
      <c r="N47" s="148"/>
      <c r="O47" s="148"/>
      <c r="P47" s="164"/>
      <c r="Q47" s="164"/>
      <c r="R47" s="148"/>
      <c r="S47" s="148"/>
      <c r="T47" s="148"/>
      <c r="U47" s="148"/>
      <c r="V47" s="148"/>
      <c r="W47" s="164"/>
      <c r="X47" s="164"/>
      <c r="Y47" s="148"/>
      <c r="Z47" s="148"/>
      <c r="AA47" s="148"/>
      <c r="AB47" s="148"/>
      <c r="AC47" s="148"/>
      <c r="AD47" s="164"/>
      <c r="AE47" s="164"/>
      <c r="AF47" s="148"/>
      <c r="AG47" s="148"/>
      <c r="AH47" s="148"/>
      <c r="AI47" s="148"/>
      <c r="AJ47" s="148"/>
      <c r="AK47" s="164"/>
      <c r="AL47" s="164"/>
      <c r="AM47" s="148"/>
      <c r="AN47" s="148"/>
      <c r="AO47" s="107"/>
      <c r="AP47" s="107"/>
      <c r="AQ47" s="124">
        <f t="shared" si="0"/>
        <v>0</v>
      </c>
      <c r="AR47" s="124">
        <f t="shared" si="1"/>
        <v>0</v>
      </c>
      <c r="AS47" s="124">
        <f t="shared" si="2"/>
        <v>0</v>
      </c>
      <c r="AT47" s="124">
        <f t="shared" si="3"/>
        <v>0</v>
      </c>
      <c r="AU47" s="124" t="str">
        <f t="shared" si="6"/>
        <v>0</v>
      </c>
      <c r="AV47" s="124" t="str">
        <f t="shared" si="7"/>
        <v>0</v>
      </c>
      <c r="AW47" s="124" t="str">
        <f t="shared" si="8"/>
        <v>0</v>
      </c>
      <c r="AX47" s="124" t="str">
        <f t="shared" si="9"/>
        <v>0</v>
      </c>
      <c r="AY47" s="125"/>
      <c r="AZ47" s="125"/>
      <c r="BA47" s="125"/>
      <c r="BB47" s="125"/>
      <c r="BC47" s="125"/>
      <c r="BD47" s="125"/>
    </row>
    <row r="48" spans="1:57" ht="20.100000000000001" customHeight="1" thickBot="1" x14ac:dyDescent="0.35">
      <c r="A48" s="34"/>
      <c r="B48" s="87" t="s">
        <v>70</v>
      </c>
      <c r="C48" s="85">
        <v>0.64583333333333337</v>
      </c>
      <c r="D48" s="222" t="s">
        <v>223</v>
      </c>
      <c r="E48" s="223"/>
      <c r="F48" s="86"/>
      <c r="H48" s="110">
        <f t="shared" si="4"/>
        <v>0</v>
      </c>
      <c r="I48" s="15">
        <f t="shared" si="5"/>
        <v>0</v>
      </c>
      <c r="K48" s="148"/>
      <c r="L48" s="148"/>
      <c r="M48" s="148"/>
      <c r="N48" s="148"/>
      <c r="O48" s="148"/>
      <c r="P48" s="152"/>
      <c r="Q48" s="152"/>
      <c r="R48" s="148"/>
      <c r="S48" s="148"/>
      <c r="T48" s="148"/>
      <c r="U48" s="148"/>
      <c r="V48" s="148"/>
      <c r="W48" s="152"/>
      <c r="X48" s="152"/>
      <c r="Y48" s="148"/>
      <c r="Z48" s="148"/>
      <c r="AA48" s="148"/>
      <c r="AB48" s="148"/>
      <c r="AC48" s="148"/>
      <c r="AD48" s="152"/>
      <c r="AE48" s="152"/>
      <c r="AF48" s="148"/>
      <c r="AG48" s="148"/>
      <c r="AH48" s="148"/>
      <c r="AI48" s="148"/>
      <c r="AJ48" s="148"/>
      <c r="AK48" s="152"/>
      <c r="AL48" s="152"/>
      <c r="AM48" s="148"/>
      <c r="AN48" s="148"/>
      <c r="AO48" s="107"/>
      <c r="AP48" s="107"/>
      <c r="AQ48" s="124">
        <f t="shared" si="0"/>
        <v>0</v>
      </c>
      <c r="AR48" s="124">
        <f t="shared" si="1"/>
        <v>0</v>
      </c>
      <c r="AS48" s="124">
        <f t="shared" si="2"/>
        <v>0</v>
      </c>
      <c r="AT48" s="124">
        <f t="shared" si="3"/>
        <v>0</v>
      </c>
      <c r="AU48" s="124" t="str">
        <f t="shared" si="6"/>
        <v>0</v>
      </c>
      <c r="AV48" s="124" t="str">
        <f t="shared" si="7"/>
        <v>0</v>
      </c>
      <c r="AW48" s="124" t="str">
        <f t="shared" si="8"/>
        <v>0</v>
      </c>
      <c r="AX48" s="124" t="str">
        <f t="shared" si="9"/>
        <v>0</v>
      </c>
      <c r="AY48" s="125"/>
      <c r="AZ48" s="125"/>
      <c r="BA48" s="125"/>
      <c r="BB48" s="125"/>
      <c r="BC48" s="125"/>
      <c r="BD48" s="125"/>
    </row>
    <row r="49" spans="1:56" ht="20.100000000000001" customHeight="1" thickBot="1" x14ac:dyDescent="0.35">
      <c r="A49" s="35"/>
      <c r="B49" s="88" t="s">
        <v>71</v>
      </c>
      <c r="C49" s="89"/>
      <c r="D49" s="90" t="s">
        <v>279</v>
      </c>
      <c r="E49" s="90" t="s">
        <v>280</v>
      </c>
      <c r="F49" s="109">
        <v>199.62360000000001</v>
      </c>
      <c r="H49" s="110">
        <f t="shared" si="4"/>
        <v>0</v>
      </c>
      <c r="I49" s="15">
        <f t="shared" si="5"/>
        <v>0</v>
      </c>
      <c r="K49" s="148"/>
      <c r="L49" s="148"/>
      <c r="M49" s="148"/>
      <c r="N49" s="148"/>
      <c r="O49" s="148"/>
      <c r="P49" s="164"/>
      <c r="Q49" s="164"/>
      <c r="R49" s="148"/>
      <c r="S49" s="148"/>
      <c r="T49" s="148"/>
      <c r="U49" s="148"/>
      <c r="V49" s="148"/>
      <c r="W49" s="164"/>
      <c r="X49" s="164"/>
      <c r="Y49" s="148"/>
      <c r="Z49" s="148"/>
      <c r="AA49" s="148"/>
      <c r="AB49" s="148"/>
      <c r="AC49" s="148"/>
      <c r="AD49" s="164"/>
      <c r="AE49" s="164"/>
      <c r="AF49" s="148"/>
      <c r="AG49" s="148"/>
      <c r="AH49" s="148"/>
      <c r="AI49" s="148"/>
      <c r="AJ49" s="148"/>
      <c r="AK49" s="164"/>
      <c r="AL49" s="164"/>
      <c r="AM49" s="148"/>
      <c r="AN49" s="148"/>
      <c r="AO49" s="107"/>
      <c r="AP49" s="107"/>
      <c r="AQ49" s="124">
        <f t="shared" si="0"/>
        <v>0</v>
      </c>
      <c r="AR49" s="124">
        <f t="shared" si="1"/>
        <v>0</v>
      </c>
      <c r="AS49" s="124">
        <f t="shared" si="2"/>
        <v>0</v>
      </c>
      <c r="AT49" s="124">
        <f t="shared" si="3"/>
        <v>0</v>
      </c>
      <c r="AU49" s="124" t="str">
        <f t="shared" si="6"/>
        <v>0</v>
      </c>
      <c r="AV49" s="124" t="str">
        <f t="shared" si="7"/>
        <v>0</v>
      </c>
      <c r="AW49" s="124" t="str">
        <f t="shared" si="8"/>
        <v>0</v>
      </c>
      <c r="AX49" s="124" t="str">
        <f t="shared" si="9"/>
        <v>0</v>
      </c>
      <c r="AY49" s="125"/>
      <c r="AZ49" s="125"/>
      <c r="BA49" s="125"/>
      <c r="BB49" s="125"/>
      <c r="BC49" s="125"/>
      <c r="BD49" s="125"/>
    </row>
    <row r="50" spans="1:56" ht="20.100000000000001" customHeight="1" thickBot="1" x14ac:dyDescent="0.35">
      <c r="A50" s="35"/>
      <c r="B50" s="87" t="s">
        <v>70</v>
      </c>
      <c r="C50" s="85">
        <v>0.66666666666666663</v>
      </c>
      <c r="D50" s="85" t="s">
        <v>323</v>
      </c>
      <c r="E50" s="169" t="s">
        <v>140</v>
      </c>
      <c r="F50" s="86"/>
      <c r="H50" s="110">
        <f t="shared" si="4"/>
        <v>0</v>
      </c>
      <c r="I50" s="15">
        <f t="shared" si="5"/>
        <v>0</v>
      </c>
      <c r="K50" s="148"/>
      <c r="L50" s="148"/>
      <c r="M50" s="148"/>
      <c r="N50" s="148"/>
      <c r="O50" s="148"/>
      <c r="P50" s="152"/>
      <c r="Q50" s="152"/>
      <c r="R50" s="148"/>
      <c r="S50" s="148"/>
      <c r="T50" s="148"/>
      <c r="U50" s="148"/>
      <c r="V50" s="148"/>
      <c r="W50" s="152"/>
      <c r="X50" s="152"/>
      <c r="Y50" s="148"/>
      <c r="Z50" s="148"/>
      <c r="AA50" s="148"/>
      <c r="AB50" s="148"/>
      <c r="AC50" s="148"/>
      <c r="AD50" s="152"/>
      <c r="AE50" s="152"/>
      <c r="AF50" s="148"/>
      <c r="AG50" s="148"/>
      <c r="AH50" s="148"/>
      <c r="AI50" s="148"/>
      <c r="AJ50" s="148"/>
      <c r="AK50" s="152"/>
      <c r="AL50" s="152"/>
      <c r="AM50" s="148"/>
      <c r="AN50" s="148"/>
      <c r="AO50" s="107"/>
      <c r="AP50" s="107"/>
      <c r="AQ50" s="124">
        <f t="shared" si="0"/>
        <v>0</v>
      </c>
      <c r="AR50" s="124">
        <f t="shared" si="1"/>
        <v>0</v>
      </c>
      <c r="AS50" s="124">
        <f t="shared" si="2"/>
        <v>0</v>
      </c>
      <c r="AT50" s="124">
        <f t="shared" si="3"/>
        <v>0</v>
      </c>
      <c r="AU50" s="124" t="str">
        <f t="shared" si="6"/>
        <v>0</v>
      </c>
      <c r="AV50" s="124" t="str">
        <f t="shared" si="7"/>
        <v>0</v>
      </c>
      <c r="AW50" s="124" t="str">
        <f t="shared" si="8"/>
        <v>0</v>
      </c>
      <c r="AX50" s="124" t="str">
        <f t="shared" si="9"/>
        <v>0</v>
      </c>
      <c r="AY50" s="125"/>
      <c r="AZ50" s="125"/>
      <c r="BA50" s="125"/>
      <c r="BB50" s="125"/>
      <c r="BC50" s="125"/>
      <c r="BD50" s="125"/>
    </row>
    <row r="51" spans="1:56" ht="20.100000000000001" customHeight="1" thickBot="1" x14ac:dyDescent="0.35">
      <c r="A51" s="34"/>
      <c r="B51" s="88" t="s">
        <v>71</v>
      </c>
      <c r="C51" s="89"/>
      <c r="D51" s="89" t="s">
        <v>251</v>
      </c>
      <c r="E51" s="89" t="s">
        <v>252</v>
      </c>
      <c r="F51" s="109">
        <v>218.9187</v>
      </c>
      <c r="G51"/>
      <c r="H51" s="110">
        <f t="shared" si="4"/>
        <v>0</v>
      </c>
      <c r="I51" s="15">
        <f t="shared" si="5"/>
        <v>0</v>
      </c>
      <c r="K51" s="148"/>
      <c r="L51" s="148"/>
      <c r="M51" s="148"/>
      <c r="N51" s="148"/>
      <c r="O51" s="148"/>
      <c r="P51" s="164"/>
      <c r="Q51" s="164"/>
      <c r="R51" s="148"/>
      <c r="S51" s="148"/>
      <c r="T51" s="148"/>
      <c r="U51" s="148"/>
      <c r="V51" s="148"/>
      <c r="W51" s="164"/>
      <c r="X51" s="164"/>
      <c r="Y51" s="148"/>
      <c r="Z51" s="148"/>
      <c r="AA51" s="148"/>
      <c r="AB51" s="148"/>
      <c r="AC51" s="148"/>
      <c r="AD51" s="164"/>
      <c r="AE51" s="164"/>
      <c r="AF51" s="148"/>
      <c r="AG51" s="148"/>
      <c r="AH51" s="148"/>
      <c r="AI51" s="148"/>
      <c r="AJ51" s="148"/>
      <c r="AK51" s="164"/>
      <c r="AL51" s="164"/>
      <c r="AM51" s="148"/>
      <c r="AN51" s="148"/>
      <c r="AO51" s="107"/>
      <c r="AP51" s="107"/>
      <c r="AQ51" s="124">
        <f t="shared" si="0"/>
        <v>0</v>
      </c>
      <c r="AR51" s="124">
        <f t="shared" si="1"/>
        <v>0</v>
      </c>
      <c r="AS51" s="124">
        <f t="shared" si="2"/>
        <v>0</v>
      </c>
      <c r="AT51" s="124">
        <f t="shared" si="3"/>
        <v>0</v>
      </c>
      <c r="AU51" s="124" t="str">
        <f t="shared" si="6"/>
        <v>0</v>
      </c>
      <c r="AV51" s="124" t="str">
        <f t="shared" si="7"/>
        <v>0</v>
      </c>
      <c r="AW51" s="124" t="str">
        <f t="shared" si="8"/>
        <v>0</v>
      </c>
      <c r="AX51" s="124" t="str">
        <f t="shared" si="9"/>
        <v>0</v>
      </c>
      <c r="AY51" s="125"/>
      <c r="AZ51" s="125"/>
      <c r="BA51" s="125"/>
      <c r="BB51" s="125"/>
      <c r="BC51" s="125"/>
      <c r="BD51" s="125"/>
    </row>
    <row r="52" spans="1:56" ht="20.100000000000001" customHeight="1" thickBot="1" x14ac:dyDescent="0.35">
      <c r="A52" s="34"/>
      <c r="B52" s="87" t="s">
        <v>70</v>
      </c>
      <c r="C52" s="85">
        <v>0.6875</v>
      </c>
      <c r="D52" s="85" t="s">
        <v>179</v>
      </c>
      <c r="E52" s="85" t="s">
        <v>320</v>
      </c>
      <c r="F52" s="86"/>
      <c r="H52" s="110">
        <f t="shared" si="4"/>
        <v>0</v>
      </c>
      <c r="I52" s="15">
        <f t="shared" si="5"/>
        <v>0</v>
      </c>
      <c r="K52" s="148"/>
      <c r="L52" s="148"/>
      <c r="M52" s="148"/>
      <c r="N52" s="148"/>
      <c r="O52" s="148"/>
      <c r="P52" s="152"/>
      <c r="Q52" s="152"/>
      <c r="R52" s="148"/>
      <c r="S52" s="148"/>
      <c r="T52" s="148"/>
      <c r="U52" s="148"/>
      <c r="V52" s="148"/>
      <c r="W52" s="152"/>
      <c r="X52" s="152"/>
      <c r="Y52" s="148"/>
      <c r="Z52" s="148"/>
      <c r="AA52" s="148"/>
      <c r="AB52" s="148"/>
      <c r="AC52" s="148"/>
      <c r="AD52" s="152"/>
      <c r="AE52" s="152"/>
      <c r="AF52" s="148"/>
      <c r="AG52" s="148"/>
      <c r="AH52" s="148"/>
      <c r="AI52" s="148"/>
      <c r="AJ52" s="148"/>
      <c r="AK52" s="152"/>
      <c r="AL52" s="152"/>
      <c r="AM52" s="148"/>
      <c r="AN52" s="148"/>
      <c r="AO52" s="107"/>
      <c r="AP52" s="107"/>
      <c r="AQ52" s="124">
        <f t="shared" si="0"/>
        <v>0</v>
      </c>
      <c r="AR52" s="124">
        <f t="shared" si="1"/>
        <v>0</v>
      </c>
      <c r="AS52" s="124">
        <f t="shared" si="2"/>
        <v>0</v>
      </c>
      <c r="AT52" s="124">
        <f t="shared" si="3"/>
        <v>0</v>
      </c>
      <c r="AU52" s="124" t="str">
        <f t="shared" si="6"/>
        <v>0</v>
      </c>
      <c r="AV52" s="124" t="str">
        <f t="shared" si="7"/>
        <v>0</v>
      </c>
      <c r="AW52" s="124" t="str">
        <f t="shared" si="8"/>
        <v>0</v>
      </c>
      <c r="AX52" s="124" t="str">
        <f t="shared" si="9"/>
        <v>0</v>
      </c>
      <c r="AY52" s="125"/>
      <c r="AZ52" s="125"/>
      <c r="BA52" s="125"/>
      <c r="BB52" s="125"/>
      <c r="BC52" s="125"/>
      <c r="BD52" s="125"/>
    </row>
    <row r="53" spans="1:56" ht="20.100000000000001" customHeight="1" thickBot="1" x14ac:dyDescent="0.35">
      <c r="A53" s="34"/>
      <c r="B53" s="88" t="s">
        <v>71</v>
      </c>
      <c r="C53" s="89"/>
      <c r="D53" s="89" t="s">
        <v>122</v>
      </c>
      <c r="E53" s="86"/>
      <c r="F53" s="109">
        <v>263.63699999999994</v>
      </c>
      <c r="G53"/>
      <c r="H53" s="110">
        <f t="shared" si="4"/>
        <v>0</v>
      </c>
      <c r="I53" s="15">
        <f t="shared" si="5"/>
        <v>0</v>
      </c>
      <c r="K53" s="148"/>
      <c r="L53" s="148"/>
      <c r="M53" s="148"/>
      <c r="N53" s="148"/>
      <c r="O53" s="148"/>
      <c r="P53" s="164"/>
      <c r="Q53" s="152"/>
      <c r="R53" s="148"/>
      <c r="S53" s="148"/>
      <c r="T53" s="148"/>
      <c r="U53" s="148"/>
      <c r="V53" s="148"/>
      <c r="W53" s="164"/>
      <c r="X53" s="152"/>
      <c r="Y53" s="148"/>
      <c r="Z53" s="148"/>
      <c r="AA53" s="148"/>
      <c r="AB53" s="148"/>
      <c r="AC53" s="148"/>
      <c r="AD53" s="164"/>
      <c r="AE53" s="152"/>
      <c r="AF53" s="148"/>
      <c r="AG53" s="148"/>
      <c r="AH53" s="148"/>
      <c r="AI53" s="148"/>
      <c r="AJ53" s="148"/>
      <c r="AK53" s="164"/>
      <c r="AL53" s="152"/>
      <c r="AM53" s="148"/>
      <c r="AN53" s="148"/>
      <c r="AO53" s="107"/>
      <c r="AP53" s="107"/>
      <c r="AQ53" s="124">
        <f t="shared" si="0"/>
        <v>0</v>
      </c>
      <c r="AR53" s="124">
        <f t="shared" si="1"/>
        <v>0</v>
      </c>
      <c r="AS53" s="124">
        <f t="shared" si="2"/>
        <v>0</v>
      </c>
      <c r="AT53" s="124">
        <f t="shared" si="3"/>
        <v>0</v>
      </c>
      <c r="AU53" s="124" t="str">
        <f t="shared" si="6"/>
        <v>0</v>
      </c>
      <c r="AV53" s="124" t="str">
        <f t="shared" si="7"/>
        <v>0</v>
      </c>
      <c r="AW53" s="124" t="str">
        <f t="shared" si="8"/>
        <v>0</v>
      </c>
      <c r="AX53" s="124" t="str">
        <f t="shared" si="9"/>
        <v>0</v>
      </c>
      <c r="AY53" s="125"/>
      <c r="AZ53" s="125"/>
      <c r="BA53" s="125"/>
      <c r="BB53" s="125"/>
      <c r="BC53" s="125"/>
      <c r="BD53" s="125"/>
    </row>
    <row r="54" spans="1:56" ht="20.100000000000001" customHeight="1" thickBot="1" x14ac:dyDescent="0.35">
      <c r="A54" s="34"/>
      <c r="B54" s="87" t="s">
        <v>70</v>
      </c>
      <c r="C54" s="85">
        <v>0.72916666666666663</v>
      </c>
      <c r="D54" s="85" t="s">
        <v>76</v>
      </c>
      <c r="E54" s="85" t="s">
        <v>219</v>
      </c>
      <c r="F54" s="86"/>
      <c r="H54" s="110">
        <f t="shared" si="4"/>
        <v>0</v>
      </c>
      <c r="I54" s="15">
        <f t="shared" si="5"/>
        <v>0</v>
      </c>
      <c r="K54" s="148"/>
      <c r="L54" s="148"/>
      <c r="M54" s="148"/>
      <c r="N54" s="148"/>
      <c r="O54" s="148"/>
      <c r="P54" s="152"/>
      <c r="Q54" s="152"/>
      <c r="R54" s="148"/>
      <c r="S54" s="148"/>
      <c r="T54" s="148"/>
      <c r="U54" s="148"/>
      <c r="V54" s="148"/>
      <c r="W54" s="152"/>
      <c r="X54" s="152"/>
      <c r="Y54" s="148"/>
      <c r="Z54" s="148"/>
      <c r="AA54" s="148"/>
      <c r="AB54" s="148"/>
      <c r="AC54" s="148"/>
      <c r="AD54" s="152"/>
      <c r="AE54" s="152"/>
      <c r="AF54" s="148"/>
      <c r="AG54" s="148"/>
      <c r="AH54" s="148"/>
      <c r="AI54" s="148"/>
      <c r="AJ54" s="148"/>
      <c r="AK54" s="152"/>
      <c r="AL54" s="152"/>
      <c r="AM54" s="148"/>
      <c r="AN54" s="148"/>
      <c r="AO54" s="107"/>
      <c r="AP54" s="107"/>
      <c r="AQ54" s="124">
        <f t="shared" si="0"/>
        <v>0</v>
      </c>
      <c r="AR54" s="124">
        <f t="shared" si="1"/>
        <v>0</v>
      </c>
      <c r="AS54" s="124">
        <f t="shared" si="2"/>
        <v>0</v>
      </c>
      <c r="AT54" s="124">
        <f t="shared" si="3"/>
        <v>0</v>
      </c>
      <c r="AU54" s="124" t="str">
        <f t="shared" si="6"/>
        <v>0</v>
      </c>
      <c r="AV54" s="124" t="str">
        <f t="shared" si="7"/>
        <v>0</v>
      </c>
      <c r="AW54" s="124" t="str">
        <f t="shared" si="8"/>
        <v>0</v>
      </c>
      <c r="AX54" s="124" t="str">
        <f t="shared" si="9"/>
        <v>0</v>
      </c>
      <c r="AY54" s="125"/>
      <c r="AZ54" s="125"/>
      <c r="BA54" s="125"/>
      <c r="BB54" s="125"/>
      <c r="BC54" s="125"/>
      <c r="BD54" s="125"/>
    </row>
    <row r="55" spans="1:56" ht="20.100000000000001" customHeight="1" thickBot="1" x14ac:dyDescent="0.35">
      <c r="A55" s="34"/>
      <c r="B55" s="88" t="s">
        <v>71</v>
      </c>
      <c r="C55" s="89"/>
      <c r="D55" s="89" t="s">
        <v>217</v>
      </c>
      <c r="E55" s="89" t="s">
        <v>218</v>
      </c>
      <c r="F55" s="109">
        <v>354.08339999999998</v>
      </c>
      <c r="G55"/>
      <c r="H55" s="110">
        <f t="shared" si="4"/>
        <v>0</v>
      </c>
      <c r="I55" s="15">
        <f t="shared" si="5"/>
        <v>0</v>
      </c>
      <c r="K55" s="148"/>
      <c r="L55" s="148"/>
      <c r="M55" s="148"/>
      <c r="N55" s="148"/>
      <c r="O55" s="148"/>
      <c r="P55" s="164"/>
      <c r="Q55" s="164"/>
      <c r="R55" s="148"/>
      <c r="S55" s="148"/>
      <c r="T55" s="148"/>
      <c r="U55" s="148"/>
      <c r="V55" s="148"/>
      <c r="W55" s="164"/>
      <c r="X55" s="164"/>
      <c r="Y55" s="148"/>
      <c r="Z55" s="148"/>
      <c r="AA55" s="148"/>
      <c r="AB55" s="148"/>
      <c r="AC55" s="148"/>
      <c r="AD55" s="164"/>
      <c r="AE55" s="164"/>
      <c r="AF55" s="148"/>
      <c r="AG55" s="148"/>
      <c r="AH55" s="148"/>
      <c r="AI55" s="148"/>
      <c r="AJ55" s="148"/>
      <c r="AK55" s="164"/>
      <c r="AL55" s="164"/>
      <c r="AM55" s="148"/>
      <c r="AN55" s="148"/>
      <c r="AO55" s="107"/>
      <c r="AP55" s="107"/>
      <c r="AQ55" s="124">
        <f t="shared" si="0"/>
        <v>0</v>
      </c>
      <c r="AR55" s="124">
        <f t="shared" si="1"/>
        <v>0</v>
      </c>
      <c r="AS55" s="124">
        <f t="shared" si="2"/>
        <v>0</v>
      </c>
      <c r="AT55" s="124">
        <f t="shared" si="3"/>
        <v>0</v>
      </c>
      <c r="AU55" s="124" t="str">
        <f t="shared" si="6"/>
        <v>0</v>
      </c>
      <c r="AV55" s="124" t="str">
        <f t="shared" si="7"/>
        <v>0</v>
      </c>
      <c r="AW55" s="124" t="str">
        <f t="shared" si="8"/>
        <v>0</v>
      </c>
      <c r="AX55" s="124" t="str">
        <f t="shared" si="9"/>
        <v>0</v>
      </c>
      <c r="AY55" s="125"/>
      <c r="AZ55" s="125"/>
      <c r="BA55" s="125"/>
      <c r="BB55" s="125"/>
      <c r="BC55" s="125"/>
      <c r="BD55" s="125"/>
    </row>
    <row r="56" spans="1:56" ht="20.100000000000001" customHeight="1" thickBot="1" x14ac:dyDescent="0.35">
      <c r="A56" s="34"/>
      <c r="B56" s="87" t="s">
        <v>70</v>
      </c>
      <c r="C56" s="85">
        <v>0.77083333333333337</v>
      </c>
      <c r="D56" s="224" t="s">
        <v>224</v>
      </c>
      <c r="E56" s="225"/>
      <c r="F56" s="86"/>
      <c r="H56" s="110">
        <f t="shared" si="4"/>
        <v>0</v>
      </c>
      <c r="I56" s="15">
        <f t="shared" si="5"/>
        <v>0</v>
      </c>
      <c r="K56" s="107"/>
      <c r="L56" s="107"/>
      <c r="M56" s="150"/>
      <c r="N56" s="150"/>
      <c r="O56" s="107"/>
      <c r="P56" s="17"/>
      <c r="Q56" s="17"/>
      <c r="R56" s="107"/>
      <c r="S56" s="107"/>
      <c r="T56" s="107"/>
      <c r="U56" s="107"/>
      <c r="V56" s="107"/>
      <c r="W56" s="17"/>
      <c r="X56" s="17"/>
      <c r="Y56" s="107"/>
      <c r="Z56" s="107"/>
      <c r="AA56" s="107"/>
      <c r="AB56" s="107"/>
      <c r="AC56" s="107"/>
      <c r="AD56" s="17"/>
      <c r="AE56" s="17"/>
      <c r="AF56" s="107"/>
      <c r="AG56" s="107"/>
      <c r="AH56" s="107"/>
      <c r="AI56" s="107"/>
      <c r="AJ56" s="107"/>
      <c r="AK56" s="17"/>
      <c r="AL56" s="17"/>
      <c r="AM56" s="107"/>
      <c r="AN56" s="107"/>
      <c r="AO56" s="107"/>
      <c r="AP56" s="107"/>
      <c r="AQ56" s="124">
        <f t="shared" si="0"/>
        <v>0</v>
      </c>
      <c r="AR56" s="124">
        <f t="shared" si="1"/>
        <v>0</v>
      </c>
      <c r="AS56" s="124">
        <f t="shared" si="2"/>
        <v>0</v>
      </c>
      <c r="AT56" s="124">
        <f t="shared" si="3"/>
        <v>0</v>
      </c>
      <c r="AU56" s="124" t="str">
        <f t="shared" si="6"/>
        <v>0</v>
      </c>
      <c r="AV56" s="124" t="str">
        <f t="shared" si="7"/>
        <v>0</v>
      </c>
      <c r="AW56" s="124" t="str">
        <f t="shared" si="8"/>
        <v>0</v>
      </c>
      <c r="AX56" s="124" t="str">
        <f t="shared" si="9"/>
        <v>0</v>
      </c>
      <c r="AY56" s="125"/>
      <c r="AZ56" s="125"/>
      <c r="BA56" s="125"/>
      <c r="BB56" s="125"/>
      <c r="BC56" s="125"/>
      <c r="BD56" s="125"/>
    </row>
    <row r="57" spans="1:56" ht="20.100000000000001" customHeight="1" thickBot="1" x14ac:dyDescent="0.35">
      <c r="A57" s="34"/>
      <c r="B57" s="88" t="s">
        <v>71</v>
      </c>
      <c r="C57" s="89"/>
      <c r="D57" s="89" t="s">
        <v>294</v>
      </c>
      <c r="E57" s="89" t="s">
        <v>295</v>
      </c>
      <c r="F57" s="109">
        <v>360.50849999999997</v>
      </c>
      <c r="G57"/>
      <c r="H57" s="110">
        <f t="shared" si="4"/>
        <v>0</v>
      </c>
      <c r="I57" s="15">
        <f t="shared" si="5"/>
        <v>0</v>
      </c>
      <c r="K57" s="107"/>
      <c r="L57" s="107"/>
      <c r="M57" s="107"/>
      <c r="N57" s="107"/>
      <c r="O57" s="107"/>
      <c r="P57" s="166"/>
      <c r="Q57" s="165"/>
      <c r="R57" s="107"/>
      <c r="S57" s="107"/>
      <c r="T57" s="107"/>
      <c r="U57" s="107"/>
      <c r="V57" s="107"/>
      <c r="W57" s="165"/>
      <c r="X57" s="165"/>
      <c r="Y57" s="107"/>
      <c r="Z57" s="107"/>
      <c r="AA57" s="107"/>
      <c r="AB57" s="107"/>
      <c r="AC57" s="107"/>
      <c r="AD57" s="165"/>
      <c r="AE57" s="165"/>
      <c r="AF57" s="107"/>
      <c r="AG57" s="107"/>
      <c r="AH57" s="107"/>
      <c r="AI57" s="107"/>
      <c r="AJ57" s="107"/>
      <c r="AK57" s="165"/>
      <c r="AL57" s="165"/>
      <c r="AM57" s="107"/>
      <c r="AN57" s="107"/>
      <c r="AO57" s="107"/>
      <c r="AP57" s="107"/>
      <c r="AQ57" s="124">
        <f t="shared" si="0"/>
        <v>0</v>
      </c>
      <c r="AR57" s="124">
        <f t="shared" si="1"/>
        <v>0</v>
      </c>
      <c r="AS57" s="124">
        <f t="shared" si="2"/>
        <v>0</v>
      </c>
      <c r="AT57" s="124">
        <f t="shared" si="3"/>
        <v>0</v>
      </c>
      <c r="AU57" s="124" t="str">
        <f t="shared" si="6"/>
        <v>0</v>
      </c>
      <c r="AV57" s="124" t="str">
        <f t="shared" si="7"/>
        <v>0</v>
      </c>
      <c r="AW57" s="124" t="str">
        <f t="shared" si="8"/>
        <v>0</v>
      </c>
      <c r="AX57" s="124" t="str">
        <f t="shared" si="9"/>
        <v>0</v>
      </c>
      <c r="AY57" s="125"/>
      <c r="AZ57" s="125"/>
      <c r="BA57" s="125"/>
      <c r="BB57" s="125"/>
      <c r="BC57" s="125"/>
      <c r="BD57" s="125"/>
    </row>
    <row r="58" spans="1:56" ht="20.100000000000001" customHeight="1" thickBot="1" x14ac:dyDescent="0.35">
      <c r="A58" s="35"/>
      <c r="B58" s="87" t="s">
        <v>70</v>
      </c>
      <c r="C58" s="85">
        <v>0.79166666666666663</v>
      </c>
      <c r="D58" s="85" t="s">
        <v>237</v>
      </c>
      <c r="E58" s="85" t="s">
        <v>203</v>
      </c>
      <c r="F58" s="86"/>
      <c r="H58" s="110">
        <f t="shared" si="4"/>
        <v>0</v>
      </c>
      <c r="I58" s="15">
        <f t="shared" si="5"/>
        <v>0</v>
      </c>
      <c r="K58" s="107"/>
      <c r="L58" s="107"/>
      <c r="M58" s="107"/>
      <c r="N58" s="107"/>
      <c r="O58" s="107"/>
      <c r="P58" s="17"/>
      <c r="Q58" s="17"/>
      <c r="R58" s="107"/>
      <c r="S58" s="107"/>
      <c r="T58" s="107"/>
      <c r="U58" s="107"/>
      <c r="V58" s="107"/>
      <c r="W58" s="17"/>
      <c r="X58" s="17"/>
      <c r="Y58" s="107"/>
      <c r="Z58" s="107"/>
      <c r="AA58" s="107"/>
      <c r="AB58" s="107"/>
      <c r="AC58" s="107"/>
      <c r="AD58" s="17"/>
      <c r="AE58" s="17"/>
      <c r="AF58" s="107"/>
      <c r="AG58" s="107"/>
      <c r="AH58" s="107"/>
      <c r="AI58" s="107"/>
      <c r="AJ58" s="107"/>
      <c r="AK58" s="17"/>
      <c r="AL58" s="17"/>
      <c r="AM58" s="107"/>
      <c r="AN58" s="107"/>
      <c r="AO58" s="107"/>
      <c r="AP58" s="107"/>
      <c r="AQ58" s="124">
        <f t="shared" si="0"/>
        <v>0</v>
      </c>
      <c r="AR58" s="124">
        <f t="shared" si="1"/>
        <v>0</v>
      </c>
      <c r="AS58" s="124">
        <f t="shared" si="2"/>
        <v>0</v>
      </c>
      <c r="AT58" s="124">
        <f t="shared" si="3"/>
        <v>0</v>
      </c>
      <c r="AU58" s="124" t="str">
        <f t="shared" si="6"/>
        <v>0</v>
      </c>
      <c r="AV58" s="124" t="str">
        <f t="shared" si="7"/>
        <v>0</v>
      </c>
      <c r="AW58" s="124" t="str">
        <f t="shared" si="8"/>
        <v>0</v>
      </c>
      <c r="AX58" s="124" t="str">
        <f t="shared" si="9"/>
        <v>0</v>
      </c>
      <c r="AY58" s="125"/>
      <c r="AZ58" s="125"/>
      <c r="BA58" s="125"/>
      <c r="BB58" s="125"/>
      <c r="BC58" s="125"/>
      <c r="BD58" s="125"/>
    </row>
    <row r="59" spans="1:56" ht="20.100000000000001" customHeight="1" thickBot="1" x14ac:dyDescent="0.35">
      <c r="A59" s="35"/>
      <c r="B59" s="88" t="s">
        <v>71</v>
      </c>
      <c r="C59" s="89"/>
      <c r="D59" s="89" t="s">
        <v>220</v>
      </c>
      <c r="E59" s="89" t="s">
        <v>221</v>
      </c>
      <c r="F59" s="109">
        <v>187.64459999999997</v>
      </c>
      <c r="G59"/>
      <c r="H59" s="110">
        <f t="shared" si="4"/>
        <v>0</v>
      </c>
      <c r="I59" s="15">
        <f t="shared" si="5"/>
        <v>0</v>
      </c>
      <c r="K59" s="107"/>
      <c r="L59" s="107"/>
      <c r="M59" s="107"/>
      <c r="N59" s="107"/>
      <c r="O59" s="107"/>
      <c r="P59" s="166"/>
      <c r="Q59" s="165"/>
      <c r="R59" s="107"/>
      <c r="S59" s="107"/>
      <c r="T59" s="107"/>
      <c r="U59" s="107"/>
      <c r="V59" s="107"/>
      <c r="W59" s="165"/>
      <c r="X59" s="165"/>
      <c r="Y59" s="107"/>
      <c r="Z59" s="107"/>
      <c r="AA59" s="107"/>
      <c r="AB59" s="107"/>
      <c r="AC59" s="107"/>
      <c r="AD59" s="165"/>
      <c r="AE59" s="165"/>
      <c r="AF59" s="107"/>
      <c r="AG59" s="107"/>
      <c r="AH59" s="107"/>
      <c r="AI59" s="107"/>
      <c r="AJ59" s="107"/>
      <c r="AK59" s="165"/>
      <c r="AL59" s="165"/>
      <c r="AM59" s="107"/>
      <c r="AN59" s="107"/>
      <c r="AO59" s="107"/>
      <c r="AP59" s="107"/>
      <c r="AQ59" s="124">
        <f t="shared" si="0"/>
        <v>0</v>
      </c>
      <c r="AR59" s="124">
        <f t="shared" si="1"/>
        <v>0</v>
      </c>
      <c r="AS59" s="124">
        <f t="shared" si="2"/>
        <v>0</v>
      </c>
      <c r="AT59" s="124">
        <f t="shared" si="3"/>
        <v>0</v>
      </c>
      <c r="AU59" s="124" t="str">
        <f t="shared" si="6"/>
        <v>0</v>
      </c>
      <c r="AV59" s="124" t="str">
        <f t="shared" si="7"/>
        <v>0</v>
      </c>
      <c r="AW59" s="124" t="str">
        <f t="shared" si="8"/>
        <v>0</v>
      </c>
      <c r="AX59" s="124" t="str">
        <f t="shared" si="9"/>
        <v>0</v>
      </c>
      <c r="AY59" s="125"/>
      <c r="AZ59" s="125"/>
      <c r="BA59" s="125"/>
      <c r="BB59" s="125"/>
      <c r="BC59" s="125"/>
      <c r="BD59" s="125"/>
    </row>
    <row r="60" spans="1:56" ht="20.100000000000001" customHeight="1" thickBot="1" x14ac:dyDescent="0.35">
      <c r="A60" s="34"/>
      <c r="B60" s="87" t="s">
        <v>70</v>
      </c>
      <c r="C60" s="85">
        <v>0.83333333333333337</v>
      </c>
      <c r="D60" s="222" t="s">
        <v>203</v>
      </c>
      <c r="E60" s="223"/>
      <c r="F60" s="86"/>
      <c r="H60" s="110">
        <f t="shared" si="4"/>
        <v>0</v>
      </c>
      <c r="I60" s="15">
        <f t="shared" si="5"/>
        <v>0</v>
      </c>
      <c r="K60" s="107"/>
      <c r="L60" s="107"/>
      <c r="M60" s="107"/>
      <c r="N60" s="107"/>
      <c r="O60" s="107"/>
      <c r="P60" s="17"/>
      <c r="Q60" s="17"/>
      <c r="R60" s="107"/>
      <c r="S60" s="107"/>
      <c r="T60" s="107"/>
      <c r="U60" s="107"/>
      <c r="V60" s="107"/>
      <c r="W60" s="17"/>
      <c r="X60" s="17"/>
      <c r="Y60" s="107"/>
      <c r="Z60" s="107"/>
      <c r="AA60" s="107"/>
      <c r="AB60" s="107"/>
      <c r="AC60" s="107"/>
      <c r="AD60" s="17"/>
      <c r="AE60" s="17"/>
      <c r="AF60" s="107"/>
      <c r="AG60" s="107"/>
      <c r="AH60" s="107"/>
      <c r="AI60" s="107"/>
      <c r="AJ60" s="107"/>
      <c r="AK60" s="17"/>
      <c r="AL60" s="17"/>
      <c r="AM60" s="107"/>
      <c r="AN60" s="107"/>
      <c r="AO60" s="107"/>
      <c r="AP60" s="107"/>
      <c r="AQ60" s="124">
        <f t="shared" si="0"/>
        <v>0</v>
      </c>
      <c r="AR60" s="124">
        <f t="shared" si="1"/>
        <v>0</v>
      </c>
      <c r="AS60" s="124">
        <f t="shared" si="2"/>
        <v>0</v>
      </c>
      <c r="AT60" s="124">
        <f t="shared" si="3"/>
        <v>0</v>
      </c>
      <c r="AU60" s="124" t="str">
        <f t="shared" si="6"/>
        <v>0</v>
      </c>
      <c r="AV60" s="124" t="str">
        <f t="shared" si="7"/>
        <v>0</v>
      </c>
      <c r="AW60" s="124" t="str">
        <f t="shared" si="8"/>
        <v>0</v>
      </c>
      <c r="AX60" s="124" t="str">
        <f t="shared" si="9"/>
        <v>0</v>
      </c>
      <c r="AY60" s="125"/>
      <c r="AZ60" s="125"/>
      <c r="BA60" s="125"/>
      <c r="BB60" s="125"/>
      <c r="BC60" s="125"/>
      <c r="BD60" s="125"/>
    </row>
    <row r="61" spans="1:56" ht="20.100000000000001" customHeight="1" thickBot="1" x14ac:dyDescent="0.35">
      <c r="A61" s="35"/>
      <c r="B61" s="88" t="s">
        <v>71</v>
      </c>
      <c r="C61" s="89"/>
      <c r="D61" s="89" t="s">
        <v>186</v>
      </c>
      <c r="E61" s="89" t="s">
        <v>187</v>
      </c>
      <c r="F61" s="109">
        <v>162.41940000000002</v>
      </c>
      <c r="G61"/>
      <c r="H61" s="110">
        <f t="shared" si="4"/>
        <v>0</v>
      </c>
      <c r="I61" s="15">
        <f t="shared" si="5"/>
        <v>0</v>
      </c>
      <c r="K61" s="107"/>
      <c r="L61" s="107"/>
      <c r="M61" s="107"/>
      <c r="N61" s="107"/>
      <c r="O61" s="107"/>
      <c r="P61" s="166"/>
      <c r="Q61" s="165"/>
      <c r="R61" s="107"/>
      <c r="S61" s="107"/>
      <c r="T61" s="107"/>
      <c r="U61" s="107"/>
      <c r="V61" s="107"/>
      <c r="W61" s="165"/>
      <c r="X61" s="165"/>
      <c r="Y61" s="107"/>
      <c r="Z61" s="107"/>
      <c r="AA61" s="107"/>
      <c r="AB61" s="107"/>
      <c r="AC61" s="107"/>
      <c r="AD61" s="165"/>
      <c r="AE61" s="165"/>
      <c r="AF61" s="107"/>
      <c r="AG61" s="107"/>
      <c r="AH61" s="107"/>
      <c r="AI61" s="107"/>
      <c r="AJ61" s="107"/>
      <c r="AK61" s="165"/>
      <c r="AL61" s="165"/>
      <c r="AM61" s="107"/>
      <c r="AN61" s="107"/>
      <c r="AO61" s="107"/>
      <c r="AP61" s="107"/>
      <c r="AQ61" s="124">
        <f t="shared" si="0"/>
        <v>0</v>
      </c>
      <c r="AR61" s="124">
        <f t="shared" si="1"/>
        <v>0</v>
      </c>
      <c r="AS61" s="124">
        <f t="shared" si="2"/>
        <v>0</v>
      </c>
      <c r="AT61" s="124">
        <f t="shared" si="3"/>
        <v>0</v>
      </c>
      <c r="AU61" s="124" t="str">
        <f t="shared" si="6"/>
        <v>0</v>
      </c>
      <c r="AV61" s="124" t="str">
        <f t="shared" si="7"/>
        <v>0</v>
      </c>
      <c r="AW61" s="124" t="str">
        <f t="shared" si="8"/>
        <v>0</v>
      </c>
      <c r="AX61" s="124" t="str">
        <f t="shared" si="9"/>
        <v>0</v>
      </c>
      <c r="AY61" s="125"/>
      <c r="AZ61" s="125"/>
      <c r="BA61" s="125"/>
      <c r="BB61" s="125"/>
      <c r="BC61" s="125"/>
      <c r="BD61" s="125"/>
    </row>
    <row r="62" spans="1:56" ht="20.100000000000001" customHeight="1" thickBot="1" x14ac:dyDescent="0.35">
      <c r="A62" s="35"/>
      <c r="B62" s="87" t="s">
        <v>70</v>
      </c>
      <c r="C62" s="85">
        <v>0.875</v>
      </c>
      <c r="D62" s="222" t="s">
        <v>203</v>
      </c>
      <c r="E62" s="223"/>
      <c r="F62" s="86"/>
      <c r="G62"/>
      <c r="H62" s="110">
        <f t="shared" si="4"/>
        <v>0</v>
      </c>
      <c r="I62" s="15">
        <f t="shared" si="5"/>
        <v>0</v>
      </c>
      <c r="K62" s="107"/>
      <c r="L62" s="107"/>
      <c r="M62" s="107"/>
      <c r="N62" s="107"/>
      <c r="O62" s="107"/>
      <c r="P62" s="231"/>
      <c r="Q62" s="17"/>
      <c r="R62" s="107"/>
      <c r="S62" s="107"/>
      <c r="T62" s="107"/>
      <c r="U62" s="107"/>
      <c r="V62" s="107"/>
      <c r="W62" s="17"/>
      <c r="X62" s="17"/>
      <c r="Y62" s="107"/>
      <c r="Z62" s="107"/>
      <c r="AA62" s="107"/>
      <c r="AB62" s="107"/>
      <c r="AC62" s="107"/>
      <c r="AD62" s="17"/>
      <c r="AE62" s="17"/>
      <c r="AF62" s="107"/>
      <c r="AG62" s="107"/>
      <c r="AH62" s="107"/>
      <c r="AI62" s="107"/>
      <c r="AJ62" s="107"/>
      <c r="AK62" s="17"/>
      <c r="AL62" s="17"/>
      <c r="AM62" s="107"/>
      <c r="AN62" s="107"/>
      <c r="AO62" s="107"/>
      <c r="AP62" s="107"/>
      <c r="AQ62" s="124">
        <f t="shared" si="0"/>
        <v>0</v>
      </c>
      <c r="AR62" s="124">
        <f t="shared" si="1"/>
        <v>0</v>
      </c>
      <c r="AS62" s="124">
        <f t="shared" si="2"/>
        <v>0</v>
      </c>
      <c r="AT62" s="124">
        <f t="shared" si="3"/>
        <v>0</v>
      </c>
      <c r="AU62" s="124" t="str">
        <f t="shared" si="6"/>
        <v>0</v>
      </c>
      <c r="AV62" s="124" t="str">
        <f t="shared" si="7"/>
        <v>0</v>
      </c>
      <c r="AW62" s="124" t="str">
        <f t="shared" si="8"/>
        <v>0</v>
      </c>
      <c r="AX62" s="124" t="str">
        <f t="shared" si="9"/>
        <v>0</v>
      </c>
      <c r="AY62" s="125"/>
      <c r="AZ62" s="125"/>
      <c r="BA62" s="125"/>
      <c r="BB62" s="125"/>
      <c r="BC62" s="125"/>
      <c r="BD62" s="125"/>
    </row>
    <row r="63" spans="1:56" ht="20.100000000000001" customHeight="1" thickBot="1" x14ac:dyDescent="0.35">
      <c r="A63" s="35"/>
      <c r="B63" s="88" t="s">
        <v>71</v>
      </c>
      <c r="C63" s="89"/>
      <c r="D63" s="89" t="s">
        <v>123</v>
      </c>
      <c r="E63" s="89" t="s">
        <v>128</v>
      </c>
      <c r="F63" s="109">
        <v>283.36769999999996</v>
      </c>
      <c r="G63"/>
      <c r="H63" s="110">
        <f t="shared" si="4"/>
        <v>0</v>
      </c>
      <c r="I63" s="15">
        <f t="shared" si="5"/>
        <v>0</v>
      </c>
      <c r="K63" s="107"/>
      <c r="L63" s="107"/>
      <c r="M63" s="107"/>
      <c r="N63" s="107"/>
      <c r="O63" s="107"/>
      <c r="P63" s="166"/>
      <c r="Q63" s="165"/>
      <c r="R63" s="107"/>
      <c r="S63" s="107"/>
      <c r="T63" s="107"/>
      <c r="U63" s="107"/>
      <c r="V63" s="107"/>
      <c r="W63" s="165"/>
      <c r="X63" s="165"/>
      <c r="Y63" s="107"/>
      <c r="Z63" s="107"/>
      <c r="AA63" s="107"/>
      <c r="AB63" s="107"/>
      <c r="AC63" s="107"/>
      <c r="AD63" s="165"/>
      <c r="AE63" s="165"/>
      <c r="AF63" s="107"/>
      <c r="AG63" s="107"/>
      <c r="AH63" s="107"/>
      <c r="AI63" s="107"/>
      <c r="AJ63" s="107"/>
      <c r="AK63" s="165"/>
      <c r="AL63" s="165"/>
      <c r="AM63" s="107"/>
      <c r="AN63" s="107"/>
      <c r="AO63" s="107"/>
      <c r="AP63" s="107"/>
      <c r="AQ63" s="124">
        <f t="shared" si="0"/>
        <v>0</v>
      </c>
      <c r="AR63" s="124">
        <f t="shared" si="1"/>
        <v>0</v>
      </c>
      <c r="AS63" s="124">
        <f t="shared" si="2"/>
        <v>0</v>
      </c>
      <c r="AT63" s="124">
        <f t="shared" si="3"/>
        <v>0</v>
      </c>
      <c r="AU63" s="124" t="str">
        <f t="shared" si="6"/>
        <v>0</v>
      </c>
      <c r="AV63" s="124" t="str">
        <f t="shared" si="7"/>
        <v>0</v>
      </c>
      <c r="AW63" s="124" t="str">
        <f t="shared" si="8"/>
        <v>0</v>
      </c>
      <c r="AX63" s="124" t="str">
        <f t="shared" si="9"/>
        <v>0</v>
      </c>
      <c r="AY63" s="125"/>
      <c r="AZ63" s="125"/>
      <c r="BA63" s="160"/>
      <c r="BB63" s="125"/>
      <c r="BC63" s="125"/>
      <c r="BD63" s="125"/>
    </row>
    <row r="64" spans="1:56" ht="20.100000000000001" customHeight="1" thickBot="1" x14ac:dyDescent="0.35">
      <c r="A64" s="35"/>
      <c r="B64" s="87" t="s">
        <v>70</v>
      </c>
      <c r="C64" s="85">
        <v>0.89583333333333337</v>
      </c>
      <c r="D64" s="222" t="s">
        <v>223</v>
      </c>
      <c r="E64" s="223"/>
      <c r="F64" s="86"/>
      <c r="H64" s="110">
        <f t="shared" si="4"/>
        <v>0</v>
      </c>
      <c r="I64" s="15">
        <f t="shared" si="5"/>
        <v>0</v>
      </c>
      <c r="K64" s="107"/>
      <c r="L64" s="107"/>
      <c r="M64" s="107"/>
      <c r="N64" s="107"/>
      <c r="O64" s="107"/>
      <c r="P64" s="17"/>
      <c r="Q64" s="17"/>
      <c r="R64" s="107"/>
      <c r="S64" s="107"/>
      <c r="T64" s="107"/>
      <c r="U64" s="107"/>
      <c r="V64" s="107"/>
      <c r="W64" s="17"/>
      <c r="X64" s="17"/>
      <c r="Y64" s="107"/>
      <c r="Z64" s="107"/>
      <c r="AA64" s="107"/>
      <c r="AB64" s="107"/>
      <c r="AC64" s="107"/>
      <c r="AD64" s="17"/>
      <c r="AE64" s="17"/>
      <c r="AF64" s="107"/>
      <c r="AG64" s="107"/>
      <c r="AH64" s="107"/>
      <c r="AI64" s="107"/>
      <c r="AJ64" s="107"/>
      <c r="AK64" s="17"/>
      <c r="AL64" s="17"/>
      <c r="AM64" s="107"/>
      <c r="AN64" s="107"/>
      <c r="AO64" s="107"/>
      <c r="AP64" s="107"/>
      <c r="AQ64" s="124">
        <f t="shared" si="0"/>
        <v>0</v>
      </c>
      <c r="AR64" s="124">
        <f t="shared" si="1"/>
        <v>0</v>
      </c>
      <c r="AS64" s="124">
        <f t="shared" si="2"/>
        <v>0</v>
      </c>
      <c r="AT64" s="124">
        <f t="shared" si="3"/>
        <v>0</v>
      </c>
      <c r="AU64" s="124" t="str">
        <f t="shared" si="6"/>
        <v>0</v>
      </c>
      <c r="AV64" s="124" t="str">
        <f t="shared" si="7"/>
        <v>0</v>
      </c>
      <c r="AW64" s="124" t="str">
        <f t="shared" si="8"/>
        <v>0</v>
      </c>
      <c r="AX64" s="124" t="str">
        <f t="shared" si="9"/>
        <v>0</v>
      </c>
      <c r="AY64" s="125"/>
      <c r="AZ64" s="125"/>
      <c r="BA64" s="125"/>
      <c r="BB64" s="125"/>
      <c r="BC64" s="125"/>
      <c r="BD64" s="125"/>
    </row>
    <row r="65" spans="1:56" ht="20.100000000000001" customHeight="1" thickBot="1" x14ac:dyDescent="0.35">
      <c r="A65" s="35"/>
      <c r="B65" s="88" t="s">
        <v>71</v>
      </c>
      <c r="C65" s="89"/>
      <c r="D65" s="89" t="s">
        <v>138</v>
      </c>
      <c r="E65" s="89" t="s">
        <v>139</v>
      </c>
      <c r="F65" s="109">
        <v>338.26319999999998</v>
      </c>
      <c r="G65"/>
      <c r="H65" s="110">
        <f t="shared" si="4"/>
        <v>0</v>
      </c>
      <c r="I65" s="15">
        <f t="shared" si="5"/>
        <v>0</v>
      </c>
      <c r="K65" s="107"/>
      <c r="L65" s="107"/>
      <c r="M65" s="107"/>
      <c r="N65" s="107"/>
      <c r="O65" s="107"/>
      <c r="P65" s="166"/>
      <c r="Q65" s="165"/>
      <c r="R65" s="107"/>
      <c r="S65" s="107"/>
      <c r="T65" s="107"/>
      <c r="U65" s="107"/>
      <c r="V65" s="107"/>
      <c r="W65" s="165"/>
      <c r="X65" s="165"/>
      <c r="Y65" s="107"/>
      <c r="Z65" s="107"/>
      <c r="AA65" s="107"/>
      <c r="AB65" s="107"/>
      <c r="AC65" s="107"/>
      <c r="AD65" s="165"/>
      <c r="AE65" s="165"/>
      <c r="AF65" s="107"/>
      <c r="AG65" s="107"/>
      <c r="AH65" s="107"/>
      <c r="AI65" s="107"/>
      <c r="AJ65" s="107"/>
      <c r="AK65" s="165"/>
      <c r="AL65" s="165"/>
      <c r="AM65" s="107"/>
      <c r="AN65" s="107"/>
      <c r="AO65" s="107"/>
      <c r="AP65" s="107"/>
      <c r="AQ65" s="124">
        <f t="shared" si="0"/>
        <v>0</v>
      </c>
      <c r="AR65" s="124">
        <f t="shared" si="1"/>
        <v>0</v>
      </c>
      <c r="AS65" s="124">
        <f t="shared" si="2"/>
        <v>0</v>
      </c>
      <c r="AT65" s="124">
        <f t="shared" si="3"/>
        <v>0</v>
      </c>
      <c r="AU65" s="124" t="str">
        <f t="shared" si="6"/>
        <v>0</v>
      </c>
      <c r="AV65" s="124" t="str">
        <f t="shared" si="7"/>
        <v>0</v>
      </c>
      <c r="AW65" s="124" t="str">
        <f t="shared" si="8"/>
        <v>0</v>
      </c>
      <c r="AX65" s="124" t="str">
        <f t="shared" si="9"/>
        <v>0</v>
      </c>
      <c r="AY65" s="125"/>
      <c r="AZ65" s="125"/>
      <c r="BA65" s="125"/>
      <c r="BB65" s="125"/>
      <c r="BC65" s="125"/>
      <c r="BD65" s="125"/>
    </row>
    <row r="66" spans="1:56" ht="20.100000000000001" customHeight="1" thickBot="1" x14ac:dyDescent="0.35">
      <c r="A66" s="35"/>
      <c r="B66" s="87" t="s">
        <v>70</v>
      </c>
      <c r="C66" s="85">
        <v>0.91666666666666663</v>
      </c>
      <c r="D66" s="222" t="s">
        <v>203</v>
      </c>
      <c r="E66" s="223"/>
      <c r="F66" s="86"/>
      <c r="H66" s="110">
        <f t="shared" si="4"/>
        <v>0</v>
      </c>
      <c r="I66" s="15">
        <f t="shared" si="5"/>
        <v>0</v>
      </c>
      <c r="K66" s="107"/>
      <c r="L66" s="107"/>
      <c r="M66" s="107"/>
      <c r="N66" s="107"/>
      <c r="O66" s="107"/>
      <c r="P66" s="17"/>
      <c r="Q66" s="17"/>
      <c r="R66" s="107"/>
      <c r="S66" s="107"/>
      <c r="T66" s="107"/>
      <c r="U66" s="107"/>
      <c r="V66" s="107"/>
      <c r="W66" s="17"/>
      <c r="X66" s="17"/>
      <c r="Y66" s="107"/>
      <c r="Z66" s="107"/>
      <c r="AA66" s="107"/>
      <c r="AB66" s="107"/>
      <c r="AC66" s="107"/>
      <c r="AD66" s="17"/>
      <c r="AE66" s="17"/>
      <c r="AF66" s="107"/>
      <c r="AG66" s="107"/>
      <c r="AH66" s="107"/>
      <c r="AI66" s="107"/>
      <c r="AJ66" s="107"/>
      <c r="AK66" s="17"/>
      <c r="AL66" s="17"/>
      <c r="AM66" s="107"/>
      <c r="AN66" s="107"/>
      <c r="AO66" s="107"/>
      <c r="AP66" s="107"/>
      <c r="AQ66" s="124">
        <f t="shared" si="0"/>
        <v>0</v>
      </c>
      <c r="AR66" s="124">
        <f t="shared" si="1"/>
        <v>0</v>
      </c>
      <c r="AS66" s="124">
        <f t="shared" si="2"/>
        <v>0</v>
      </c>
      <c r="AT66" s="124">
        <f t="shared" si="3"/>
        <v>0</v>
      </c>
      <c r="AU66" s="124" t="str">
        <f t="shared" si="6"/>
        <v>0</v>
      </c>
      <c r="AV66" s="124" t="str">
        <f t="shared" si="7"/>
        <v>0</v>
      </c>
      <c r="AW66" s="124" t="str">
        <f t="shared" si="8"/>
        <v>0</v>
      </c>
      <c r="AX66" s="124" t="str">
        <f t="shared" si="9"/>
        <v>0</v>
      </c>
      <c r="AY66" s="125"/>
      <c r="AZ66" s="125"/>
      <c r="BA66" s="125"/>
      <c r="BB66" s="125"/>
      <c r="BC66" s="125"/>
      <c r="BD66" s="125"/>
    </row>
    <row r="67" spans="1:56" ht="20.100000000000001" customHeight="1" thickBot="1" x14ac:dyDescent="0.35">
      <c r="A67" s="35"/>
      <c r="B67" s="88" t="s">
        <v>71</v>
      </c>
      <c r="C67" s="89"/>
      <c r="D67" s="89" t="s">
        <v>124</v>
      </c>
      <c r="E67" s="89" t="s">
        <v>125</v>
      </c>
      <c r="F67" s="109">
        <v>210.64229999999998</v>
      </c>
      <c r="G67"/>
      <c r="H67" s="110">
        <f t="shared" si="4"/>
        <v>0</v>
      </c>
      <c r="I67" s="15">
        <f t="shared" si="5"/>
        <v>0</v>
      </c>
      <c r="K67" s="107"/>
      <c r="L67" s="107"/>
      <c r="M67" s="107"/>
      <c r="N67" s="107"/>
      <c r="O67" s="107"/>
      <c r="P67" s="165"/>
      <c r="Q67" s="165"/>
      <c r="R67" s="107"/>
      <c r="S67" s="107"/>
      <c r="T67" s="107"/>
      <c r="U67" s="107"/>
      <c r="V67" s="107"/>
      <c r="W67" s="165"/>
      <c r="X67" s="165"/>
      <c r="Y67" s="107"/>
      <c r="Z67" s="107"/>
      <c r="AA67" s="107"/>
      <c r="AB67" s="107"/>
      <c r="AC67" s="107"/>
      <c r="AD67" s="165"/>
      <c r="AE67" s="165"/>
      <c r="AF67" s="107"/>
      <c r="AG67" s="107"/>
      <c r="AH67" s="107"/>
      <c r="AI67" s="107"/>
      <c r="AJ67" s="107"/>
      <c r="AK67" s="165"/>
      <c r="AL67" s="165"/>
      <c r="AM67" s="107"/>
      <c r="AN67" s="107"/>
      <c r="AO67" s="107"/>
      <c r="AP67" s="107"/>
      <c r="AQ67" s="124">
        <f t="shared" si="0"/>
        <v>0</v>
      </c>
      <c r="AR67" s="124">
        <f t="shared" si="1"/>
        <v>0</v>
      </c>
      <c r="AS67" s="124">
        <f t="shared" si="2"/>
        <v>0</v>
      </c>
      <c r="AT67" s="124">
        <f t="shared" si="3"/>
        <v>0</v>
      </c>
      <c r="AU67" s="124" t="str">
        <f t="shared" si="6"/>
        <v>0</v>
      </c>
      <c r="AV67" s="124" t="str">
        <f t="shared" si="7"/>
        <v>0</v>
      </c>
      <c r="AW67" s="124" t="str">
        <f t="shared" si="8"/>
        <v>0</v>
      </c>
      <c r="AX67" s="124" t="str">
        <f t="shared" si="9"/>
        <v>0</v>
      </c>
      <c r="AY67" s="125"/>
      <c r="AZ67" s="125"/>
      <c r="BA67" s="125"/>
      <c r="BB67" s="125"/>
      <c r="BC67" s="125"/>
      <c r="BD67" s="125"/>
    </row>
    <row r="68" spans="1:56" ht="20.100000000000001" customHeight="1" thickBot="1" x14ac:dyDescent="0.35">
      <c r="A68" s="35"/>
      <c r="B68" s="88" t="s">
        <v>71</v>
      </c>
      <c r="C68" s="89"/>
      <c r="D68" s="89" t="s">
        <v>277</v>
      </c>
      <c r="E68" s="89" t="s">
        <v>278</v>
      </c>
      <c r="F68" s="109">
        <v>250.5393</v>
      </c>
      <c r="G68"/>
      <c r="H68" s="110">
        <f t="shared" si="4"/>
        <v>0</v>
      </c>
      <c r="I68" s="15">
        <f t="shared" si="5"/>
        <v>0</v>
      </c>
      <c r="K68" s="107"/>
      <c r="L68" s="107"/>
      <c r="M68" s="107"/>
      <c r="N68" s="107"/>
      <c r="O68" s="107"/>
      <c r="P68" s="166"/>
      <c r="Q68" s="164"/>
      <c r="R68" s="107"/>
      <c r="S68" s="107"/>
      <c r="T68" s="107"/>
      <c r="U68" s="107"/>
      <c r="V68" s="107"/>
      <c r="W68" s="165"/>
      <c r="X68" s="165"/>
      <c r="Y68" s="107"/>
      <c r="Z68" s="107"/>
      <c r="AA68" s="107"/>
      <c r="AB68" s="107"/>
      <c r="AC68" s="107"/>
      <c r="AD68" s="165"/>
      <c r="AE68" s="165"/>
      <c r="AF68" s="107"/>
      <c r="AG68" s="107"/>
      <c r="AH68" s="107"/>
      <c r="AI68" s="107"/>
      <c r="AJ68" s="107"/>
      <c r="AK68" s="165"/>
      <c r="AL68" s="165"/>
      <c r="AM68" s="107"/>
      <c r="AN68" s="107"/>
      <c r="AO68" s="107"/>
      <c r="AP68" s="107"/>
      <c r="AQ68" s="124">
        <f t="shared" si="0"/>
        <v>0</v>
      </c>
      <c r="AR68" s="124">
        <f t="shared" si="1"/>
        <v>0</v>
      </c>
      <c r="AS68" s="124">
        <f t="shared" si="2"/>
        <v>0</v>
      </c>
      <c r="AT68" s="124">
        <f t="shared" si="3"/>
        <v>0</v>
      </c>
      <c r="AU68" s="124" t="str">
        <f t="shared" si="6"/>
        <v>0</v>
      </c>
      <c r="AV68" s="124" t="str">
        <f t="shared" si="7"/>
        <v>0</v>
      </c>
      <c r="AW68" s="124" t="str">
        <f t="shared" si="8"/>
        <v>0</v>
      </c>
      <c r="AX68" s="124" t="str">
        <f t="shared" si="9"/>
        <v>0</v>
      </c>
      <c r="AY68" s="125"/>
      <c r="AZ68" s="125"/>
      <c r="BA68" s="125"/>
      <c r="BB68" s="125"/>
      <c r="BC68" s="125"/>
      <c r="BD68" s="125"/>
    </row>
    <row r="69" spans="1:56" ht="20.100000000000001" customHeight="1" thickBot="1" x14ac:dyDescent="0.35">
      <c r="A69" s="35"/>
      <c r="B69" s="87" t="s">
        <v>70</v>
      </c>
      <c r="C69" s="85">
        <v>0.95833333333333337</v>
      </c>
      <c r="D69" s="222" t="s">
        <v>204</v>
      </c>
      <c r="E69" s="223"/>
      <c r="F69" s="86"/>
      <c r="H69" s="110">
        <f t="shared" si="4"/>
        <v>0</v>
      </c>
      <c r="I69" s="15">
        <f t="shared" si="5"/>
        <v>0</v>
      </c>
      <c r="K69" s="107"/>
      <c r="L69" s="107"/>
      <c r="M69" s="107"/>
      <c r="N69" s="107"/>
      <c r="O69" s="107"/>
      <c r="P69" s="17"/>
      <c r="Q69" s="17"/>
      <c r="R69" s="107"/>
      <c r="S69" s="107"/>
      <c r="T69" s="107"/>
      <c r="U69" s="107"/>
      <c r="V69" s="107"/>
      <c r="W69" s="17"/>
      <c r="X69" s="17"/>
      <c r="Y69" s="107"/>
      <c r="Z69" s="107"/>
      <c r="AA69" s="107"/>
      <c r="AB69" s="107"/>
      <c r="AC69" s="107"/>
      <c r="AD69" s="17"/>
      <c r="AE69" s="17"/>
      <c r="AF69" s="107"/>
      <c r="AG69" s="107"/>
      <c r="AH69" s="107"/>
      <c r="AI69" s="107"/>
      <c r="AJ69" s="107"/>
      <c r="AK69" s="17"/>
      <c r="AL69" s="17"/>
      <c r="AM69" s="107"/>
      <c r="AN69" s="107"/>
      <c r="AO69" s="107"/>
      <c r="AP69" s="107"/>
      <c r="AQ69" s="124">
        <f t="shared" si="0"/>
        <v>0</v>
      </c>
      <c r="AR69" s="124">
        <f t="shared" si="1"/>
        <v>0</v>
      </c>
      <c r="AS69" s="124">
        <f t="shared" si="2"/>
        <v>0</v>
      </c>
      <c r="AT69" s="124">
        <f t="shared" si="3"/>
        <v>0</v>
      </c>
      <c r="AU69" s="124" t="str">
        <f t="shared" si="6"/>
        <v>0</v>
      </c>
      <c r="AV69" s="124" t="str">
        <f t="shared" si="7"/>
        <v>0</v>
      </c>
      <c r="AW69" s="124" t="str">
        <f t="shared" si="8"/>
        <v>0</v>
      </c>
      <c r="AX69" s="124" t="str">
        <f t="shared" si="9"/>
        <v>0</v>
      </c>
      <c r="AY69" s="125"/>
      <c r="AZ69" s="125"/>
      <c r="BA69" s="125"/>
      <c r="BB69" s="125"/>
      <c r="BC69" s="125"/>
      <c r="BD69" s="125"/>
    </row>
    <row r="70" spans="1:56" ht="20.100000000000001" customHeight="1" thickBot="1" x14ac:dyDescent="0.35">
      <c r="A70" s="35"/>
      <c r="B70" s="88" t="s">
        <v>71</v>
      </c>
      <c r="C70" s="89"/>
      <c r="D70" s="89" t="s">
        <v>126</v>
      </c>
      <c r="E70" s="89" t="s">
        <v>127</v>
      </c>
      <c r="F70" s="109">
        <v>134.4024</v>
      </c>
      <c r="G70"/>
      <c r="H70" s="110">
        <f t="shared" si="4"/>
        <v>0</v>
      </c>
      <c r="I70" s="15">
        <f t="shared" si="5"/>
        <v>0</v>
      </c>
      <c r="K70" s="107"/>
      <c r="L70" s="107"/>
      <c r="M70" s="107"/>
      <c r="N70" s="107"/>
      <c r="O70" s="107"/>
      <c r="P70" s="166"/>
      <c r="Q70" s="165"/>
      <c r="R70" s="148"/>
      <c r="S70" s="107"/>
      <c r="T70" s="107"/>
      <c r="U70" s="107"/>
      <c r="V70" s="107"/>
      <c r="W70" s="165"/>
      <c r="X70" s="165"/>
      <c r="Y70" s="107"/>
      <c r="Z70" s="107"/>
      <c r="AA70" s="107"/>
      <c r="AB70" s="107"/>
      <c r="AC70" s="107"/>
      <c r="AD70" s="165"/>
      <c r="AE70" s="165"/>
      <c r="AF70" s="107"/>
      <c r="AG70" s="107"/>
      <c r="AH70" s="107"/>
      <c r="AI70" s="107"/>
      <c r="AJ70" s="107"/>
      <c r="AK70" s="165"/>
      <c r="AL70" s="165"/>
      <c r="AM70" s="107"/>
      <c r="AN70" s="107"/>
      <c r="AO70" s="107"/>
      <c r="AP70" s="107"/>
      <c r="AQ70" s="124">
        <f t="shared" si="0"/>
        <v>0</v>
      </c>
      <c r="AR70" s="124">
        <f t="shared" si="1"/>
        <v>0</v>
      </c>
      <c r="AS70" s="124">
        <f t="shared" si="2"/>
        <v>0</v>
      </c>
      <c r="AT70" s="124">
        <f t="shared" si="3"/>
        <v>0</v>
      </c>
      <c r="AU70" s="124" t="str">
        <f t="shared" si="6"/>
        <v>0</v>
      </c>
      <c r="AV70" s="124" t="str">
        <f t="shared" si="7"/>
        <v>0</v>
      </c>
      <c r="AW70" s="124" t="str">
        <f t="shared" si="8"/>
        <v>0</v>
      </c>
      <c r="AX70" s="124" t="str">
        <f t="shared" si="9"/>
        <v>0</v>
      </c>
      <c r="AY70" s="125"/>
      <c r="AZ70" s="125"/>
      <c r="BA70" s="125"/>
      <c r="BB70" s="125"/>
      <c r="BC70" s="125"/>
      <c r="BD70" s="125"/>
    </row>
    <row r="71" spans="1:56" ht="20.100000000000001" customHeight="1" thickBot="1" x14ac:dyDescent="0.35">
      <c r="A71" s="34"/>
      <c r="B71" s="85"/>
      <c r="C71" s="85"/>
      <c r="D71" s="85"/>
      <c r="E71" s="85"/>
      <c r="F71" s="86"/>
      <c r="G71"/>
      <c r="H71" s="110">
        <f t="shared" si="4"/>
        <v>0</v>
      </c>
      <c r="I71" s="15">
        <f t="shared" si="5"/>
        <v>0</v>
      </c>
      <c r="K71" s="107"/>
      <c r="L71" s="107"/>
      <c r="M71" s="107"/>
      <c r="N71" s="107"/>
      <c r="O71" s="107"/>
      <c r="P71" s="17"/>
      <c r="Q71" s="17"/>
      <c r="R71" s="107"/>
      <c r="S71" s="107"/>
      <c r="T71" s="107"/>
      <c r="U71" s="107"/>
      <c r="V71" s="107"/>
      <c r="W71" s="17"/>
      <c r="X71" s="17"/>
      <c r="Y71" s="107"/>
      <c r="Z71" s="107"/>
      <c r="AA71" s="107"/>
      <c r="AB71" s="107"/>
      <c r="AC71" s="107"/>
      <c r="AD71" s="17"/>
      <c r="AE71" s="17"/>
      <c r="AF71" s="107"/>
      <c r="AG71" s="107"/>
      <c r="AH71" s="107"/>
      <c r="AI71" s="107"/>
      <c r="AJ71" s="107"/>
      <c r="AK71" s="17"/>
      <c r="AL71" s="17"/>
      <c r="AM71" s="107"/>
      <c r="AN71" s="107"/>
      <c r="AO71" s="107"/>
      <c r="AP71" s="107"/>
      <c r="AQ71" s="124">
        <f t="shared" si="0"/>
        <v>0</v>
      </c>
      <c r="AR71" s="124">
        <f t="shared" si="1"/>
        <v>0</v>
      </c>
      <c r="AS71" s="124">
        <f t="shared" si="2"/>
        <v>0</v>
      </c>
      <c r="AT71" s="124">
        <f t="shared" si="3"/>
        <v>0</v>
      </c>
      <c r="AU71" s="124" t="str">
        <f t="shared" si="6"/>
        <v>0</v>
      </c>
      <c r="AV71" s="124" t="str">
        <f t="shared" si="7"/>
        <v>0</v>
      </c>
      <c r="AW71" s="124" t="str">
        <f t="shared" si="8"/>
        <v>0</v>
      </c>
      <c r="AX71" s="124" t="str">
        <f t="shared" si="9"/>
        <v>0</v>
      </c>
      <c r="AY71" s="125"/>
      <c r="AZ71" s="125"/>
      <c r="BA71" s="125"/>
      <c r="BB71" s="125"/>
      <c r="BC71" s="125"/>
      <c r="BD71" s="125"/>
    </row>
    <row r="72" spans="1:56" ht="19.5" thickBot="1" x14ac:dyDescent="0.35">
      <c r="F72" s="43"/>
      <c r="G72"/>
      <c r="H72" s="14">
        <f>SUM(H26:H71)</f>
        <v>0</v>
      </c>
      <c r="I72" s="8">
        <f>SUM(I26:I71)</f>
        <v>0</v>
      </c>
      <c r="K72" s="74">
        <f t="shared" ref="K72:AP72" si="10">COUNTA(K26:K71)</f>
        <v>0</v>
      </c>
      <c r="L72" s="74">
        <f t="shared" si="10"/>
        <v>0</v>
      </c>
      <c r="M72" s="74">
        <f t="shared" si="10"/>
        <v>0</v>
      </c>
      <c r="N72" s="74">
        <f t="shared" si="10"/>
        <v>0</v>
      </c>
      <c r="O72" s="74">
        <f t="shared" si="10"/>
        <v>0</v>
      </c>
      <c r="P72" s="74">
        <f t="shared" si="10"/>
        <v>0</v>
      </c>
      <c r="Q72" s="74">
        <f t="shared" si="10"/>
        <v>0</v>
      </c>
      <c r="R72" s="74">
        <f t="shared" si="10"/>
        <v>0</v>
      </c>
      <c r="S72" s="74">
        <f t="shared" si="10"/>
        <v>0</v>
      </c>
      <c r="T72" s="74">
        <f t="shared" si="10"/>
        <v>0</v>
      </c>
      <c r="U72" s="74">
        <f t="shared" si="10"/>
        <v>0</v>
      </c>
      <c r="V72" s="74">
        <f t="shared" si="10"/>
        <v>0</v>
      </c>
      <c r="W72" s="74">
        <f t="shared" si="10"/>
        <v>0</v>
      </c>
      <c r="X72" s="74">
        <f t="shared" si="10"/>
        <v>0</v>
      </c>
      <c r="Y72" s="74">
        <f t="shared" si="10"/>
        <v>0</v>
      </c>
      <c r="Z72" s="74">
        <f t="shared" si="10"/>
        <v>0</v>
      </c>
      <c r="AA72" s="74">
        <f t="shared" si="10"/>
        <v>0</v>
      </c>
      <c r="AB72" s="74">
        <f t="shared" si="10"/>
        <v>0</v>
      </c>
      <c r="AC72" s="74">
        <f t="shared" si="10"/>
        <v>0</v>
      </c>
      <c r="AD72" s="74">
        <f t="shared" si="10"/>
        <v>0</v>
      </c>
      <c r="AE72" s="74">
        <f t="shared" si="10"/>
        <v>0</v>
      </c>
      <c r="AF72" s="74">
        <f t="shared" si="10"/>
        <v>0</v>
      </c>
      <c r="AG72" s="74">
        <f t="shared" si="10"/>
        <v>0</v>
      </c>
      <c r="AH72" s="74">
        <f t="shared" si="10"/>
        <v>0</v>
      </c>
      <c r="AI72" s="74">
        <f t="shared" si="10"/>
        <v>0</v>
      </c>
      <c r="AJ72" s="74">
        <f t="shared" si="10"/>
        <v>0</v>
      </c>
      <c r="AK72" s="74">
        <f t="shared" si="10"/>
        <v>0</v>
      </c>
      <c r="AL72" s="74">
        <f t="shared" si="10"/>
        <v>0</v>
      </c>
      <c r="AM72" s="74">
        <f t="shared" si="10"/>
        <v>0</v>
      </c>
      <c r="AN72" s="74">
        <f t="shared" si="10"/>
        <v>0</v>
      </c>
      <c r="AO72" s="74">
        <f t="shared" si="10"/>
        <v>0</v>
      </c>
      <c r="AP72" s="74">
        <f t="shared" si="10"/>
        <v>0</v>
      </c>
      <c r="AQ72" s="48">
        <f t="shared" ref="AQ72:AX72" si="11">SUM(AQ26:AQ71)</f>
        <v>0</v>
      </c>
      <c r="AR72" s="48">
        <f t="shared" si="11"/>
        <v>0</v>
      </c>
      <c r="AS72" s="48">
        <f t="shared" si="11"/>
        <v>0</v>
      </c>
      <c r="AT72" s="48">
        <f t="shared" si="11"/>
        <v>0</v>
      </c>
      <c r="AU72" s="49">
        <f t="shared" si="11"/>
        <v>0</v>
      </c>
      <c r="AV72" s="49">
        <f t="shared" si="11"/>
        <v>0</v>
      </c>
      <c r="AW72" s="49">
        <f t="shared" si="11"/>
        <v>0</v>
      </c>
      <c r="AX72" s="49">
        <f t="shared" si="11"/>
        <v>0</v>
      </c>
    </row>
    <row r="73" spans="1:56" ht="19.5" thickBot="1" x14ac:dyDescent="0.35">
      <c r="A73" s="36"/>
      <c r="B73" s="36"/>
      <c r="F73" s="10"/>
      <c r="G73"/>
    </row>
    <row r="74" spans="1:56" ht="18" thickBot="1" x14ac:dyDescent="0.35">
      <c r="G74"/>
      <c r="H74" s="40"/>
      <c r="I74" s="41"/>
    </row>
    <row r="75" spans="1:56" ht="18" thickBot="1" x14ac:dyDescent="0.35">
      <c r="G75"/>
      <c r="H75" s="40"/>
      <c r="I75" s="42"/>
    </row>
    <row r="76" spans="1:56" x14ac:dyDescent="0.3">
      <c r="G76"/>
    </row>
    <row r="77" spans="1:56" x14ac:dyDescent="0.3">
      <c r="G77"/>
    </row>
    <row r="78" spans="1:56" x14ac:dyDescent="0.3">
      <c r="G78"/>
    </row>
    <row r="79" spans="1:56" x14ac:dyDescent="0.3">
      <c r="G79"/>
    </row>
    <row r="80" spans="1:56" x14ac:dyDescent="0.3">
      <c r="G80"/>
    </row>
    <row r="81" spans="1:7" x14ac:dyDescent="0.3">
      <c r="G81"/>
    </row>
    <row r="82" spans="1:7" x14ac:dyDescent="0.3">
      <c r="A82" s="1"/>
      <c r="B82" s="1"/>
      <c r="D82" s="1"/>
      <c r="E82" s="1"/>
      <c r="F82" s="1"/>
      <c r="G82"/>
    </row>
    <row r="83" spans="1:7" x14ac:dyDescent="0.3">
      <c r="A83" s="1"/>
      <c r="B83" s="1"/>
      <c r="D83" s="1"/>
      <c r="E83" s="1"/>
      <c r="F83" s="1"/>
      <c r="G83"/>
    </row>
    <row r="84" spans="1:7" x14ac:dyDescent="0.3">
      <c r="A84" s="1"/>
      <c r="B84" s="1"/>
      <c r="D84" s="1"/>
      <c r="E84" s="1"/>
      <c r="F84" s="1"/>
      <c r="G84"/>
    </row>
    <row r="85" spans="1:7" x14ac:dyDescent="0.3">
      <c r="A85" s="1"/>
      <c r="B85" s="1"/>
      <c r="D85" s="1"/>
      <c r="E85" s="1"/>
      <c r="F85" s="1"/>
      <c r="G85"/>
    </row>
    <row r="86" spans="1:7" x14ac:dyDescent="0.3">
      <c r="A86" s="1"/>
      <c r="B86" s="1"/>
      <c r="D86" s="1"/>
      <c r="E86" s="1"/>
      <c r="F86" s="1"/>
      <c r="G86"/>
    </row>
    <row r="87" spans="1:7" x14ac:dyDescent="0.3">
      <c r="A87" s="1"/>
      <c r="B87" s="1"/>
      <c r="D87" s="1"/>
      <c r="E87" s="1"/>
      <c r="F87" s="1"/>
      <c r="G87"/>
    </row>
    <row r="88" spans="1:7" x14ac:dyDescent="0.3">
      <c r="A88" s="1"/>
      <c r="B88" s="1"/>
      <c r="D88" s="1"/>
      <c r="E88" s="1"/>
      <c r="F88" s="1"/>
      <c r="G88"/>
    </row>
    <row r="89" spans="1:7" x14ac:dyDescent="0.3">
      <c r="A89" s="1"/>
      <c r="B89" s="1"/>
      <c r="D89" s="1"/>
      <c r="E89" s="1"/>
      <c r="F89" s="1"/>
      <c r="G89"/>
    </row>
    <row r="90" spans="1:7" x14ac:dyDescent="0.3">
      <c r="A90" s="1"/>
      <c r="B90" s="1"/>
      <c r="D90" s="1"/>
      <c r="E90" s="1"/>
      <c r="F90" s="1"/>
      <c r="G90"/>
    </row>
    <row r="91" spans="1:7" x14ac:dyDescent="0.3">
      <c r="A91" s="1"/>
      <c r="B91" s="1"/>
      <c r="D91" s="1"/>
      <c r="E91" s="1"/>
      <c r="F91" s="1"/>
      <c r="G91"/>
    </row>
    <row r="92" spans="1:7" x14ac:dyDescent="0.3">
      <c r="A92" s="1"/>
      <c r="B92" s="1"/>
      <c r="D92" s="1"/>
      <c r="E92" s="1"/>
      <c r="F92" s="1"/>
      <c r="G92"/>
    </row>
    <row r="93" spans="1:7" x14ac:dyDescent="0.3">
      <c r="A93" s="1"/>
      <c r="B93" s="1"/>
      <c r="D93" s="1"/>
      <c r="E93" s="1"/>
      <c r="F93" s="1"/>
      <c r="G93"/>
    </row>
    <row r="94" spans="1:7" x14ac:dyDescent="0.3">
      <c r="A94" s="1"/>
      <c r="B94" s="1"/>
      <c r="D94" s="1"/>
      <c r="E94" s="1"/>
      <c r="F94" s="1"/>
      <c r="G94"/>
    </row>
    <row r="95" spans="1:7" x14ac:dyDescent="0.3">
      <c r="A95" s="1"/>
      <c r="B95" s="1"/>
      <c r="D95" s="1"/>
      <c r="E95" s="1"/>
      <c r="F95" s="1"/>
      <c r="G95"/>
    </row>
    <row r="96" spans="1:7" x14ac:dyDescent="0.3">
      <c r="A96" s="1"/>
      <c r="B96" s="1"/>
      <c r="D96" s="1"/>
      <c r="E96" s="1"/>
      <c r="F96" s="1"/>
      <c r="G96"/>
    </row>
    <row r="97" spans="1:7" x14ac:dyDescent="0.3">
      <c r="A97" s="1"/>
      <c r="B97" s="1"/>
      <c r="D97" s="1"/>
      <c r="E97" s="1"/>
      <c r="F97" s="1"/>
      <c r="G97"/>
    </row>
    <row r="98" spans="1:7" x14ac:dyDescent="0.3">
      <c r="A98" s="1"/>
      <c r="B98" s="1"/>
      <c r="D98" s="1"/>
      <c r="E98" s="1"/>
      <c r="F98" s="1"/>
      <c r="G98"/>
    </row>
    <row r="99" spans="1:7" x14ac:dyDescent="0.3">
      <c r="A99" s="1"/>
      <c r="B99" s="1"/>
      <c r="D99" s="1"/>
      <c r="E99" s="1"/>
      <c r="F99" s="1"/>
      <c r="G99"/>
    </row>
    <row r="100" spans="1:7" x14ac:dyDescent="0.3">
      <c r="A100" s="1"/>
      <c r="B100" s="1"/>
      <c r="D100" s="1"/>
      <c r="E100" s="1"/>
      <c r="F100" s="1"/>
      <c r="G100"/>
    </row>
    <row r="101" spans="1:7" x14ac:dyDescent="0.3">
      <c r="A101" s="1"/>
      <c r="B101" s="1"/>
      <c r="D101" s="1"/>
      <c r="E101" s="1"/>
      <c r="F101" s="1"/>
      <c r="G101"/>
    </row>
    <row r="102" spans="1:7" x14ac:dyDescent="0.3">
      <c r="A102" s="1"/>
      <c r="B102" s="1"/>
      <c r="D102" s="1"/>
      <c r="E102" s="1"/>
      <c r="F102" s="1"/>
      <c r="G102"/>
    </row>
    <row r="103" spans="1:7" x14ac:dyDescent="0.3">
      <c r="A103" s="1"/>
      <c r="B103" s="1"/>
      <c r="D103" s="1"/>
      <c r="E103" s="1"/>
      <c r="F103" s="1"/>
      <c r="G103"/>
    </row>
    <row r="104" spans="1:7" x14ac:dyDescent="0.3">
      <c r="A104" s="1"/>
      <c r="B104" s="1"/>
      <c r="D104" s="1"/>
      <c r="E104" s="1"/>
      <c r="F104" s="1"/>
      <c r="G104"/>
    </row>
    <row r="105" spans="1:7" x14ac:dyDescent="0.3">
      <c r="A105" s="1"/>
      <c r="B105" s="1"/>
      <c r="D105" s="1"/>
      <c r="E105" s="1"/>
      <c r="F105" s="1"/>
      <c r="G105"/>
    </row>
    <row r="106" spans="1:7" x14ac:dyDescent="0.3">
      <c r="A106" s="1"/>
      <c r="B106" s="1"/>
      <c r="D106" s="1"/>
      <c r="E106" s="1"/>
      <c r="F106" s="1"/>
      <c r="G106"/>
    </row>
    <row r="107" spans="1:7" x14ac:dyDescent="0.3">
      <c r="A107" s="1"/>
      <c r="B107" s="1"/>
      <c r="D107" s="1"/>
      <c r="E107" s="1"/>
      <c r="F107" s="1"/>
      <c r="G107"/>
    </row>
    <row r="108" spans="1:7" x14ac:dyDescent="0.3">
      <c r="A108" s="1"/>
      <c r="B108" s="1"/>
      <c r="D108" s="1"/>
      <c r="E108" s="1"/>
      <c r="F108" s="1"/>
      <c r="G108"/>
    </row>
    <row r="109" spans="1:7" x14ac:dyDescent="0.3">
      <c r="A109" s="1"/>
      <c r="B109" s="1"/>
      <c r="D109" s="1"/>
      <c r="E109" s="1"/>
      <c r="F109" s="1"/>
      <c r="G109"/>
    </row>
    <row r="110" spans="1:7" x14ac:dyDescent="0.3">
      <c r="A110" s="1"/>
      <c r="B110" s="1"/>
      <c r="D110" s="1"/>
      <c r="E110" s="1"/>
      <c r="F110" s="1"/>
      <c r="G110"/>
    </row>
    <row r="111" spans="1:7" x14ac:dyDescent="0.3">
      <c r="A111" s="1"/>
      <c r="B111" s="1"/>
      <c r="D111" s="1"/>
      <c r="E111" s="1"/>
      <c r="F111" s="1"/>
      <c r="G111"/>
    </row>
    <row r="112" spans="1:7" x14ac:dyDescent="0.3">
      <c r="A112" s="1"/>
      <c r="B112" s="1"/>
      <c r="D112" s="1"/>
      <c r="E112" s="1"/>
      <c r="F112" s="1"/>
      <c r="G112"/>
    </row>
    <row r="113" spans="1:7" x14ac:dyDescent="0.3">
      <c r="A113" s="1"/>
      <c r="B113" s="1"/>
      <c r="D113" s="1"/>
      <c r="E113" s="1"/>
      <c r="F113" s="1"/>
      <c r="G113"/>
    </row>
    <row r="114" spans="1:7" x14ac:dyDescent="0.3">
      <c r="A114" s="1"/>
      <c r="B114" s="1"/>
      <c r="D114" s="1"/>
      <c r="E114" s="1"/>
      <c r="F114" s="1"/>
      <c r="G114"/>
    </row>
    <row r="115" spans="1:7" x14ac:dyDescent="0.3">
      <c r="A115" s="1"/>
      <c r="B115" s="1"/>
      <c r="D115" s="1"/>
      <c r="E115" s="1"/>
      <c r="F115" s="1"/>
      <c r="G115"/>
    </row>
    <row r="116" spans="1:7" x14ac:dyDescent="0.3">
      <c r="A116" s="1"/>
      <c r="B116" s="1"/>
      <c r="D116" s="1"/>
      <c r="E116" s="1"/>
      <c r="F116" s="1"/>
      <c r="G116"/>
    </row>
    <row r="117" spans="1:7" x14ac:dyDescent="0.3">
      <c r="A117" s="1"/>
      <c r="B117" s="1"/>
      <c r="D117" s="1"/>
      <c r="E117" s="1"/>
      <c r="F117" s="1"/>
      <c r="G117"/>
    </row>
    <row r="118" spans="1:7" x14ac:dyDescent="0.3">
      <c r="A118" s="1"/>
      <c r="B118" s="1"/>
      <c r="D118" s="1"/>
      <c r="E118" s="1"/>
      <c r="F118" s="1"/>
      <c r="G118"/>
    </row>
    <row r="119" spans="1:7" x14ac:dyDescent="0.3">
      <c r="A119" s="1"/>
      <c r="B119" s="1"/>
      <c r="D119" s="1"/>
      <c r="E119" s="1"/>
      <c r="F119" s="1"/>
      <c r="G119"/>
    </row>
    <row r="120" spans="1:7" x14ac:dyDescent="0.3">
      <c r="A120" s="1"/>
      <c r="B120" s="1"/>
      <c r="D120" s="1"/>
      <c r="E120" s="1"/>
      <c r="F120" s="1"/>
      <c r="G120"/>
    </row>
    <row r="121" spans="1:7" x14ac:dyDescent="0.3">
      <c r="A121" s="1"/>
      <c r="B121" s="1"/>
      <c r="D121" s="1"/>
      <c r="E121" s="1"/>
      <c r="F121" s="1"/>
      <c r="G121"/>
    </row>
    <row r="122" spans="1:7" x14ac:dyDescent="0.3">
      <c r="A122" s="1"/>
      <c r="B122" s="1"/>
      <c r="D122" s="1"/>
      <c r="E122" s="1"/>
      <c r="F122" s="1"/>
      <c r="G122"/>
    </row>
    <row r="123" spans="1:7" x14ac:dyDescent="0.3">
      <c r="A123" s="1"/>
      <c r="B123" s="1"/>
      <c r="D123" s="1"/>
      <c r="E123" s="1"/>
      <c r="F123" s="1"/>
      <c r="G123"/>
    </row>
    <row r="124" spans="1:7" x14ac:dyDescent="0.3">
      <c r="A124" s="1"/>
      <c r="B124" s="1"/>
      <c r="D124" s="1"/>
      <c r="E124" s="1"/>
      <c r="F124" s="1"/>
      <c r="G124"/>
    </row>
    <row r="125" spans="1:7" x14ac:dyDescent="0.3">
      <c r="A125" s="1"/>
      <c r="B125" s="1"/>
      <c r="D125" s="1"/>
      <c r="E125" s="1"/>
      <c r="F125" s="1"/>
      <c r="G125"/>
    </row>
    <row r="126" spans="1:7" x14ac:dyDescent="0.3">
      <c r="A126" s="1"/>
      <c r="B126" s="1"/>
      <c r="D126" s="1"/>
      <c r="E126" s="1"/>
      <c r="F126" s="1"/>
      <c r="G126"/>
    </row>
    <row r="127" spans="1:7" x14ac:dyDescent="0.3">
      <c r="A127" s="1"/>
      <c r="B127" s="1"/>
      <c r="D127" s="1"/>
      <c r="E127" s="1"/>
      <c r="F127" s="1"/>
      <c r="G127"/>
    </row>
    <row r="128" spans="1:7" x14ac:dyDescent="0.3">
      <c r="A128" s="1"/>
      <c r="B128" s="1"/>
      <c r="D128" s="1"/>
      <c r="E128" s="1"/>
      <c r="F128" s="1"/>
      <c r="G128"/>
    </row>
    <row r="129" spans="1:7" x14ac:dyDescent="0.3">
      <c r="A129" s="1"/>
      <c r="B129" s="1"/>
      <c r="D129" s="1"/>
      <c r="E129" s="1"/>
      <c r="F129" s="1"/>
      <c r="G129"/>
    </row>
    <row r="130" spans="1:7" x14ac:dyDescent="0.3">
      <c r="A130" s="1"/>
      <c r="B130" s="1"/>
      <c r="D130" s="1"/>
      <c r="E130" s="1"/>
      <c r="F130" s="1"/>
      <c r="G130"/>
    </row>
    <row r="131" spans="1:7" x14ac:dyDescent="0.3">
      <c r="A131" s="1"/>
      <c r="B131" s="1"/>
      <c r="D131" s="1"/>
      <c r="E131" s="1"/>
      <c r="F131" s="1"/>
      <c r="G131"/>
    </row>
    <row r="132" spans="1:7" x14ac:dyDescent="0.3">
      <c r="A132" s="1"/>
      <c r="B132" s="1"/>
      <c r="D132" s="1"/>
      <c r="E132" s="1"/>
      <c r="F132" s="1"/>
      <c r="G132"/>
    </row>
    <row r="133" spans="1:7" x14ac:dyDescent="0.3">
      <c r="A133" s="1"/>
      <c r="B133" s="1"/>
      <c r="D133" s="1"/>
      <c r="E133" s="1"/>
      <c r="F133" s="1"/>
      <c r="G133"/>
    </row>
    <row r="134" spans="1:7" x14ac:dyDescent="0.3">
      <c r="A134" s="1"/>
      <c r="B134" s="1"/>
      <c r="D134" s="1"/>
      <c r="E134" s="1"/>
      <c r="F134" s="1"/>
      <c r="G134"/>
    </row>
    <row r="135" spans="1:7" x14ac:dyDescent="0.3">
      <c r="A135" s="1"/>
      <c r="B135" s="1"/>
      <c r="D135" s="1"/>
      <c r="E135" s="1"/>
      <c r="F135" s="1"/>
      <c r="G135"/>
    </row>
    <row r="136" spans="1:7" x14ac:dyDescent="0.3">
      <c r="A136" s="1"/>
      <c r="B136" s="1"/>
      <c r="D136" s="1"/>
      <c r="E136" s="1"/>
      <c r="F136" s="1"/>
      <c r="G136"/>
    </row>
    <row r="137" spans="1:7" x14ac:dyDescent="0.3">
      <c r="A137" s="1"/>
      <c r="B137" s="1"/>
      <c r="D137" s="1"/>
      <c r="E137" s="1"/>
      <c r="F137" s="1"/>
      <c r="G137"/>
    </row>
    <row r="138" spans="1:7" x14ac:dyDescent="0.3">
      <c r="A138" s="1"/>
      <c r="B138" s="1"/>
      <c r="D138" s="1"/>
      <c r="E138" s="1"/>
      <c r="F138" s="1"/>
      <c r="G138"/>
    </row>
    <row r="139" spans="1:7" x14ac:dyDescent="0.3">
      <c r="A139" s="1"/>
      <c r="B139" s="1"/>
      <c r="D139" s="1"/>
      <c r="E139" s="1"/>
      <c r="F139" s="1"/>
      <c r="G139"/>
    </row>
    <row r="140" spans="1:7" x14ac:dyDescent="0.3">
      <c r="A140" s="1"/>
      <c r="B140" s="1"/>
      <c r="D140" s="1"/>
      <c r="E140" s="1"/>
      <c r="F140" s="1"/>
      <c r="G140"/>
    </row>
    <row r="141" spans="1:7" x14ac:dyDescent="0.3">
      <c r="A141" s="1"/>
      <c r="B141" s="1"/>
      <c r="D141" s="1"/>
      <c r="E141" s="1"/>
      <c r="F141" s="1"/>
      <c r="G141"/>
    </row>
    <row r="142" spans="1:7" x14ac:dyDescent="0.3">
      <c r="A142" s="1"/>
      <c r="B142" s="1"/>
      <c r="D142" s="1"/>
      <c r="E142" s="1"/>
      <c r="F142" s="1"/>
      <c r="G142"/>
    </row>
    <row r="143" spans="1:7" x14ac:dyDescent="0.3">
      <c r="A143" s="1"/>
      <c r="B143" s="1"/>
      <c r="D143" s="1"/>
      <c r="E143" s="1"/>
      <c r="F143" s="1"/>
      <c r="G143"/>
    </row>
    <row r="144" spans="1:7" x14ac:dyDescent="0.3">
      <c r="A144" s="1"/>
      <c r="B144" s="1"/>
      <c r="D144" s="1"/>
      <c r="E144" s="1"/>
      <c r="F144" s="1"/>
      <c r="G144"/>
    </row>
    <row r="145" spans="1:7" x14ac:dyDescent="0.3">
      <c r="A145" s="1"/>
      <c r="B145" s="1"/>
      <c r="D145" s="1"/>
      <c r="E145" s="1"/>
      <c r="F145" s="1"/>
      <c r="G145"/>
    </row>
    <row r="146" spans="1:7" x14ac:dyDescent="0.3">
      <c r="A146" s="1"/>
      <c r="B146" s="1"/>
      <c r="D146" s="1"/>
      <c r="E146" s="1"/>
      <c r="F146" s="1"/>
      <c r="G146"/>
    </row>
    <row r="147" spans="1:7" x14ac:dyDescent="0.3">
      <c r="A147" s="1"/>
      <c r="B147" s="1"/>
      <c r="D147" s="1"/>
      <c r="E147" s="1"/>
      <c r="F147" s="1"/>
      <c r="G147"/>
    </row>
    <row r="148" spans="1:7" x14ac:dyDescent="0.3">
      <c r="A148" s="1"/>
      <c r="B148" s="1"/>
      <c r="D148" s="1"/>
      <c r="E148" s="1"/>
      <c r="F148" s="1"/>
      <c r="G148"/>
    </row>
    <row r="149" spans="1:7" x14ac:dyDescent="0.3">
      <c r="A149" s="1"/>
      <c r="B149" s="1"/>
      <c r="D149" s="1"/>
      <c r="E149" s="1"/>
      <c r="F149" s="1"/>
      <c r="G149"/>
    </row>
    <row r="150" spans="1:7" x14ac:dyDescent="0.3">
      <c r="A150" s="1"/>
      <c r="B150" s="1"/>
      <c r="D150" s="1"/>
      <c r="E150" s="1"/>
      <c r="F150" s="1"/>
      <c r="G150"/>
    </row>
    <row r="151" spans="1:7" x14ac:dyDescent="0.3">
      <c r="A151" s="1"/>
      <c r="B151" s="1"/>
      <c r="D151" s="1"/>
      <c r="E151" s="1"/>
      <c r="F151" s="1"/>
      <c r="G151"/>
    </row>
    <row r="152" spans="1:7" x14ac:dyDescent="0.3">
      <c r="A152" s="1"/>
      <c r="B152" s="1"/>
      <c r="D152" s="1"/>
      <c r="E152" s="1"/>
      <c r="F152" s="1"/>
      <c r="G152"/>
    </row>
    <row r="153" spans="1:7" x14ac:dyDescent="0.3">
      <c r="A153" s="1"/>
      <c r="B153" s="1"/>
      <c r="D153" s="1"/>
      <c r="E153" s="1"/>
      <c r="F153" s="1"/>
      <c r="G153"/>
    </row>
    <row r="154" spans="1:7" x14ac:dyDescent="0.3">
      <c r="A154" s="1"/>
      <c r="B154" s="1"/>
      <c r="D154" s="1"/>
      <c r="E154" s="1"/>
      <c r="F154" s="1"/>
      <c r="G154"/>
    </row>
    <row r="155" spans="1:7" x14ac:dyDescent="0.3">
      <c r="A155" s="1"/>
      <c r="B155" s="1"/>
      <c r="D155" s="1"/>
      <c r="E155" s="1"/>
      <c r="F155" s="1"/>
      <c r="G155"/>
    </row>
    <row r="156" spans="1:7" x14ac:dyDescent="0.3">
      <c r="A156" s="1"/>
      <c r="B156" s="1"/>
      <c r="D156" s="1"/>
      <c r="E156" s="1"/>
      <c r="F156" s="1"/>
      <c r="G156"/>
    </row>
    <row r="157" spans="1:7" x14ac:dyDescent="0.3">
      <c r="A157" s="1"/>
      <c r="B157" s="1"/>
      <c r="D157" s="1"/>
      <c r="E157" s="1"/>
      <c r="F157" s="1"/>
      <c r="G157"/>
    </row>
    <row r="158" spans="1:7" x14ac:dyDescent="0.3">
      <c r="A158" s="1"/>
      <c r="B158" s="1"/>
      <c r="D158" s="1"/>
      <c r="E158" s="1"/>
      <c r="F158" s="1"/>
      <c r="G158"/>
    </row>
    <row r="159" spans="1:7" x14ac:dyDescent="0.3">
      <c r="A159" s="1"/>
      <c r="B159" s="1"/>
      <c r="D159" s="1"/>
      <c r="E159" s="1"/>
      <c r="F159" s="1"/>
      <c r="G159"/>
    </row>
    <row r="160" spans="1:7" x14ac:dyDescent="0.3">
      <c r="A160" s="1"/>
      <c r="B160" s="1"/>
      <c r="D160" s="1"/>
      <c r="E160" s="1"/>
      <c r="F160" s="1"/>
      <c r="G160"/>
    </row>
    <row r="161" spans="1:7" x14ac:dyDescent="0.3">
      <c r="A161" s="1"/>
      <c r="B161" s="1"/>
      <c r="D161" s="1"/>
      <c r="E161" s="1"/>
      <c r="F161" s="1"/>
      <c r="G161"/>
    </row>
    <row r="162" spans="1:7" x14ac:dyDescent="0.3">
      <c r="A162" s="1"/>
      <c r="B162" s="1"/>
      <c r="D162" s="1"/>
      <c r="E162" s="1"/>
      <c r="F162" s="1"/>
      <c r="G162"/>
    </row>
    <row r="163" spans="1:7" x14ac:dyDescent="0.3">
      <c r="A163" s="1"/>
      <c r="B163" s="1"/>
      <c r="D163" s="1"/>
      <c r="E163" s="1"/>
      <c r="F163" s="1"/>
      <c r="G163"/>
    </row>
    <row r="164" spans="1:7" x14ac:dyDescent="0.3">
      <c r="A164" s="1"/>
      <c r="B164" s="1"/>
      <c r="D164" s="1"/>
      <c r="E164" s="1"/>
      <c r="F164" s="1"/>
      <c r="G164"/>
    </row>
    <row r="165" spans="1:7" x14ac:dyDescent="0.3">
      <c r="A165" s="1"/>
      <c r="B165" s="1"/>
      <c r="D165" s="1"/>
      <c r="E165" s="1"/>
      <c r="F165" s="1"/>
      <c r="G165"/>
    </row>
    <row r="166" spans="1:7" x14ac:dyDescent="0.3">
      <c r="A166" s="1"/>
      <c r="B166" s="1"/>
      <c r="D166" s="1"/>
      <c r="E166" s="1"/>
      <c r="F166" s="1"/>
      <c r="G166"/>
    </row>
    <row r="167" spans="1:7" x14ac:dyDescent="0.3">
      <c r="A167" s="1"/>
      <c r="B167" s="1"/>
      <c r="D167" s="1"/>
      <c r="E167" s="1"/>
      <c r="F167" s="1"/>
      <c r="G167"/>
    </row>
    <row r="168" spans="1:7" x14ac:dyDescent="0.3">
      <c r="A168" s="1"/>
      <c r="B168" s="1"/>
      <c r="D168" s="1"/>
      <c r="E168" s="1"/>
      <c r="F168" s="1"/>
      <c r="G168"/>
    </row>
    <row r="169" spans="1:7" x14ac:dyDescent="0.3">
      <c r="A169" s="1"/>
      <c r="B169" s="1"/>
      <c r="D169" s="1"/>
      <c r="E169" s="1"/>
      <c r="F169" s="1"/>
      <c r="G169"/>
    </row>
    <row r="170" spans="1:7" x14ac:dyDescent="0.3">
      <c r="A170" s="1"/>
      <c r="B170" s="1"/>
      <c r="D170" s="1"/>
      <c r="E170" s="1"/>
      <c r="F170" s="1"/>
      <c r="G170"/>
    </row>
    <row r="171" spans="1:7" x14ac:dyDescent="0.3">
      <c r="A171" s="1"/>
      <c r="B171" s="1"/>
      <c r="D171" s="1"/>
      <c r="E171" s="1"/>
      <c r="F171" s="1"/>
      <c r="G171"/>
    </row>
    <row r="172" spans="1:7" x14ac:dyDescent="0.3">
      <c r="A172" s="1"/>
      <c r="B172" s="1"/>
      <c r="D172" s="1"/>
      <c r="E172" s="1"/>
      <c r="F172" s="1"/>
      <c r="G172"/>
    </row>
    <row r="173" spans="1:7" x14ac:dyDescent="0.3">
      <c r="A173" s="1"/>
      <c r="B173" s="1"/>
      <c r="D173" s="1"/>
      <c r="E173" s="1"/>
      <c r="F173" s="1"/>
      <c r="G173"/>
    </row>
    <row r="174" spans="1:7" x14ac:dyDescent="0.3">
      <c r="A174" s="1"/>
      <c r="B174" s="1"/>
      <c r="D174" s="1"/>
      <c r="E174" s="1"/>
      <c r="F174" s="1"/>
      <c r="G174"/>
    </row>
    <row r="175" spans="1:7" x14ac:dyDescent="0.3">
      <c r="A175" s="1"/>
      <c r="B175" s="1"/>
      <c r="D175" s="1"/>
      <c r="E175" s="1"/>
      <c r="F175" s="1"/>
      <c r="G175"/>
    </row>
    <row r="176" spans="1:7" x14ac:dyDescent="0.3">
      <c r="A176" s="1"/>
      <c r="B176" s="1"/>
      <c r="D176" s="1"/>
      <c r="E176" s="1"/>
      <c r="F176" s="1"/>
      <c r="G176"/>
    </row>
    <row r="177" spans="1:7" x14ac:dyDescent="0.3">
      <c r="A177" s="1"/>
      <c r="B177" s="1"/>
      <c r="D177" s="1"/>
      <c r="E177" s="1"/>
      <c r="F177" s="1"/>
      <c r="G177"/>
    </row>
    <row r="178" spans="1:7" x14ac:dyDescent="0.3">
      <c r="A178" s="1"/>
      <c r="B178" s="1"/>
      <c r="D178" s="1"/>
      <c r="E178" s="1"/>
      <c r="F178" s="1"/>
      <c r="G178"/>
    </row>
    <row r="179" spans="1:7" x14ac:dyDescent="0.3">
      <c r="A179" s="1"/>
      <c r="B179" s="1"/>
      <c r="D179" s="1"/>
      <c r="E179" s="1"/>
      <c r="F179" s="1"/>
      <c r="G179"/>
    </row>
    <row r="180" spans="1:7" x14ac:dyDescent="0.3">
      <c r="A180" s="1"/>
      <c r="B180" s="1"/>
      <c r="D180" s="1"/>
      <c r="E180" s="1"/>
      <c r="F180" s="1"/>
      <c r="G180"/>
    </row>
    <row r="181" spans="1:7" x14ac:dyDescent="0.3">
      <c r="A181" s="1"/>
      <c r="B181" s="1"/>
      <c r="D181" s="1"/>
      <c r="E181" s="1"/>
      <c r="F181" s="1"/>
      <c r="G181"/>
    </row>
    <row r="182" spans="1:7" x14ac:dyDescent="0.3">
      <c r="A182" s="1"/>
      <c r="B182" s="1"/>
      <c r="D182" s="1"/>
      <c r="E182" s="1"/>
      <c r="F182" s="1"/>
      <c r="G182"/>
    </row>
    <row r="183" spans="1:7" x14ac:dyDescent="0.3">
      <c r="A183" s="1"/>
      <c r="B183" s="1"/>
      <c r="D183" s="1"/>
      <c r="E183" s="1"/>
      <c r="F183" s="1"/>
      <c r="G183"/>
    </row>
    <row r="184" spans="1:7" x14ac:dyDescent="0.3">
      <c r="A184" s="1"/>
      <c r="B184" s="1"/>
      <c r="D184" s="1"/>
      <c r="E184" s="1"/>
      <c r="F184" s="1"/>
      <c r="G184"/>
    </row>
    <row r="185" spans="1:7" x14ac:dyDescent="0.3">
      <c r="A185" s="1"/>
      <c r="B185" s="1"/>
      <c r="D185" s="1"/>
      <c r="E185" s="1"/>
      <c r="F185" s="1"/>
      <c r="G185"/>
    </row>
    <row r="186" spans="1:7" x14ac:dyDescent="0.3">
      <c r="A186" s="1"/>
      <c r="B186" s="1"/>
      <c r="D186" s="1"/>
      <c r="E186" s="1"/>
      <c r="F186" s="1"/>
      <c r="G186"/>
    </row>
    <row r="187" spans="1:7" x14ac:dyDescent="0.3">
      <c r="A187" s="1"/>
      <c r="B187" s="1"/>
      <c r="D187" s="1"/>
      <c r="E187" s="1"/>
      <c r="F187" s="1"/>
      <c r="G187"/>
    </row>
    <row r="188" spans="1:7" x14ac:dyDescent="0.3">
      <c r="A188" s="1"/>
      <c r="B188" s="1"/>
      <c r="D188" s="1"/>
      <c r="E188" s="1"/>
      <c r="F188" s="1"/>
      <c r="G188"/>
    </row>
    <row r="189" spans="1:7" x14ac:dyDescent="0.3">
      <c r="A189" s="1"/>
      <c r="B189" s="1"/>
      <c r="D189" s="1"/>
      <c r="E189" s="1"/>
      <c r="F189" s="1"/>
      <c r="G189"/>
    </row>
    <row r="190" spans="1:7" x14ac:dyDescent="0.3">
      <c r="A190" s="1"/>
      <c r="B190" s="1"/>
      <c r="D190" s="1"/>
      <c r="E190" s="1"/>
      <c r="F190" s="1"/>
      <c r="G190"/>
    </row>
    <row r="191" spans="1:7" x14ac:dyDescent="0.3">
      <c r="A191" s="1"/>
      <c r="B191" s="1"/>
      <c r="D191" s="1"/>
      <c r="E191" s="1"/>
      <c r="F191" s="1"/>
      <c r="G191"/>
    </row>
    <row r="192" spans="1:7" x14ac:dyDescent="0.3">
      <c r="A192" s="1"/>
      <c r="B192" s="1"/>
      <c r="D192" s="1"/>
      <c r="E192" s="1"/>
      <c r="F192" s="1"/>
      <c r="G192"/>
    </row>
    <row r="193" spans="1:7" x14ac:dyDescent="0.3">
      <c r="A193" s="1"/>
      <c r="B193" s="1"/>
      <c r="D193" s="1"/>
      <c r="E193" s="1"/>
      <c r="F193" s="1"/>
      <c r="G193"/>
    </row>
    <row r="194" spans="1:7" x14ac:dyDescent="0.3">
      <c r="A194" s="1"/>
      <c r="B194" s="1"/>
      <c r="D194" s="1"/>
      <c r="E194" s="1"/>
      <c r="F194" s="1"/>
      <c r="G194"/>
    </row>
    <row r="195" spans="1:7" x14ac:dyDescent="0.3">
      <c r="A195" s="1"/>
      <c r="B195" s="1"/>
      <c r="D195" s="1"/>
      <c r="E195" s="1"/>
      <c r="F195" s="1"/>
      <c r="G195"/>
    </row>
    <row r="196" spans="1:7" x14ac:dyDescent="0.3">
      <c r="A196" s="1"/>
      <c r="B196" s="1"/>
      <c r="D196" s="1"/>
      <c r="E196" s="1"/>
      <c r="F196" s="1"/>
      <c r="G196"/>
    </row>
    <row r="197" spans="1:7" x14ac:dyDescent="0.3">
      <c r="A197" s="1"/>
      <c r="B197" s="1"/>
      <c r="D197" s="1"/>
      <c r="E197" s="1"/>
      <c r="F197" s="1"/>
      <c r="G197"/>
    </row>
    <row r="198" spans="1:7" x14ac:dyDescent="0.3">
      <c r="A198" s="1"/>
      <c r="B198" s="1"/>
      <c r="D198" s="1"/>
      <c r="E198" s="1"/>
      <c r="F198" s="1"/>
      <c r="G198"/>
    </row>
    <row r="199" spans="1:7" x14ac:dyDescent="0.3">
      <c r="A199" s="1"/>
      <c r="B199" s="1"/>
      <c r="D199" s="1"/>
      <c r="E199" s="1"/>
      <c r="F199" s="1"/>
      <c r="G199"/>
    </row>
    <row r="200" spans="1:7" x14ac:dyDescent="0.3">
      <c r="A200" s="1"/>
      <c r="B200" s="1"/>
      <c r="D200" s="1"/>
      <c r="E200" s="1"/>
      <c r="F200" s="1"/>
      <c r="G200"/>
    </row>
    <row r="201" spans="1:7" x14ac:dyDescent="0.3">
      <c r="A201" s="1"/>
      <c r="B201" s="1"/>
      <c r="D201" s="1"/>
      <c r="E201" s="1"/>
      <c r="F201" s="1"/>
      <c r="G201"/>
    </row>
    <row r="202" spans="1:7" x14ac:dyDescent="0.3">
      <c r="A202" s="1"/>
      <c r="B202" s="1"/>
      <c r="D202" s="1"/>
      <c r="E202" s="1"/>
      <c r="F202" s="1"/>
      <c r="G202"/>
    </row>
    <row r="203" spans="1:7" x14ac:dyDescent="0.3">
      <c r="A203" s="1"/>
      <c r="B203" s="1"/>
      <c r="D203" s="1"/>
      <c r="E203" s="1"/>
      <c r="F203" s="1"/>
      <c r="G203"/>
    </row>
    <row r="204" spans="1:7" x14ac:dyDescent="0.3">
      <c r="A204" s="1"/>
      <c r="B204" s="1"/>
      <c r="D204" s="1"/>
      <c r="E204" s="1"/>
      <c r="F204" s="1"/>
      <c r="G204"/>
    </row>
    <row r="205" spans="1:7" x14ac:dyDescent="0.3">
      <c r="A205" s="1"/>
      <c r="B205" s="1"/>
      <c r="D205" s="1"/>
      <c r="E205" s="1"/>
      <c r="F205" s="1"/>
      <c r="G205"/>
    </row>
    <row r="206" spans="1:7" x14ac:dyDescent="0.3">
      <c r="A206" s="1"/>
      <c r="B206" s="1"/>
      <c r="D206" s="1"/>
      <c r="E206" s="1"/>
      <c r="F206" s="1"/>
      <c r="G206"/>
    </row>
    <row r="207" spans="1:7" x14ac:dyDescent="0.3">
      <c r="A207" s="1"/>
      <c r="B207" s="1"/>
      <c r="D207" s="1"/>
      <c r="E207" s="1"/>
      <c r="F207" s="1"/>
      <c r="G207"/>
    </row>
    <row r="208" spans="1:7" x14ac:dyDescent="0.3">
      <c r="A208" s="1"/>
      <c r="B208" s="1"/>
      <c r="D208" s="1"/>
      <c r="E208" s="1"/>
      <c r="F208" s="1"/>
      <c r="G208"/>
    </row>
    <row r="209" spans="1:7" x14ac:dyDescent="0.3">
      <c r="A209" s="1"/>
      <c r="B209" s="1"/>
      <c r="D209" s="1"/>
      <c r="E209" s="1"/>
      <c r="F209" s="1"/>
      <c r="G209"/>
    </row>
    <row r="210" spans="1:7" x14ac:dyDescent="0.3">
      <c r="A210" s="1"/>
      <c r="B210" s="1"/>
      <c r="D210" s="1"/>
      <c r="E210" s="1"/>
      <c r="F210" s="1"/>
      <c r="G210"/>
    </row>
    <row r="211" spans="1:7" x14ac:dyDescent="0.3">
      <c r="A211" s="1"/>
      <c r="B211" s="1"/>
      <c r="D211" s="1"/>
      <c r="E211" s="1"/>
      <c r="F211" s="1"/>
      <c r="G211"/>
    </row>
    <row r="212" spans="1:7" x14ac:dyDescent="0.3">
      <c r="A212" s="1"/>
      <c r="B212" s="1"/>
      <c r="D212" s="1"/>
      <c r="E212" s="1"/>
      <c r="F212" s="1"/>
      <c r="G212"/>
    </row>
    <row r="213" spans="1:7" x14ac:dyDescent="0.3">
      <c r="A213" s="1"/>
      <c r="B213" s="1"/>
      <c r="D213" s="1"/>
      <c r="E213" s="1"/>
      <c r="F213" s="1"/>
      <c r="G213"/>
    </row>
    <row r="214" spans="1:7" x14ac:dyDescent="0.3">
      <c r="A214" s="1"/>
      <c r="B214" s="1"/>
      <c r="D214" s="1"/>
      <c r="E214" s="1"/>
      <c r="F214" s="1"/>
      <c r="G214"/>
    </row>
    <row r="215" spans="1:7" x14ac:dyDescent="0.3">
      <c r="A215" s="1"/>
      <c r="B215" s="1"/>
      <c r="D215" s="1"/>
      <c r="E215" s="1"/>
      <c r="F215" s="1"/>
      <c r="G215"/>
    </row>
    <row r="216" spans="1:7" x14ac:dyDescent="0.3">
      <c r="A216" s="1"/>
      <c r="B216" s="1"/>
      <c r="D216" s="1"/>
      <c r="E216" s="1"/>
      <c r="F216" s="1"/>
      <c r="G216"/>
    </row>
    <row r="217" spans="1:7" x14ac:dyDescent="0.3">
      <c r="A217" s="1"/>
      <c r="B217" s="1"/>
      <c r="D217" s="1"/>
      <c r="E217" s="1"/>
      <c r="F217" s="1"/>
      <c r="G217"/>
    </row>
    <row r="218" spans="1:7" x14ac:dyDescent="0.3">
      <c r="A218" s="1"/>
      <c r="B218" s="1"/>
      <c r="D218" s="1"/>
      <c r="E218" s="1"/>
      <c r="F218" s="1"/>
      <c r="G218"/>
    </row>
    <row r="219" spans="1:7" x14ac:dyDescent="0.3">
      <c r="A219" s="1"/>
      <c r="B219" s="1"/>
      <c r="D219" s="1"/>
      <c r="E219" s="1"/>
      <c r="F219" s="1"/>
      <c r="G219"/>
    </row>
    <row r="220" spans="1:7" x14ac:dyDescent="0.3">
      <c r="A220" s="1"/>
      <c r="B220" s="1"/>
      <c r="D220" s="1"/>
      <c r="E220" s="1"/>
      <c r="F220" s="1"/>
      <c r="G220"/>
    </row>
    <row r="221" spans="1:7" x14ac:dyDescent="0.3">
      <c r="A221" s="1"/>
      <c r="B221" s="1"/>
      <c r="D221" s="1"/>
      <c r="E221" s="1"/>
      <c r="F221" s="1"/>
      <c r="G221"/>
    </row>
    <row r="222" spans="1:7" x14ac:dyDescent="0.3">
      <c r="A222" s="1"/>
      <c r="B222" s="1"/>
      <c r="D222" s="1"/>
      <c r="E222" s="1"/>
      <c r="F222" s="1"/>
      <c r="G222"/>
    </row>
    <row r="223" spans="1:7" x14ac:dyDescent="0.3">
      <c r="A223" s="1"/>
      <c r="B223" s="1"/>
      <c r="D223" s="1"/>
      <c r="E223" s="1"/>
      <c r="F223" s="1"/>
      <c r="G223"/>
    </row>
    <row r="224" spans="1:7" x14ac:dyDescent="0.3">
      <c r="A224" s="1"/>
      <c r="B224" s="1"/>
      <c r="D224" s="1"/>
      <c r="E224" s="1"/>
      <c r="F224" s="1"/>
      <c r="G224"/>
    </row>
    <row r="225" spans="1:7" x14ac:dyDescent="0.3">
      <c r="A225" s="1"/>
      <c r="B225" s="1"/>
      <c r="D225" s="1"/>
      <c r="E225" s="1"/>
      <c r="F225" s="1"/>
      <c r="G225"/>
    </row>
    <row r="226" spans="1:7" x14ac:dyDescent="0.3">
      <c r="A226" s="1"/>
      <c r="B226" s="1"/>
      <c r="D226" s="1"/>
      <c r="E226" s="1"/>
      <c r="F226" s="1"/>
      <c r="G226"/>
    </row>
    <row r="227" spans="1:7" x14ac:dyDescent="0.3">
      <c r="A227" s="1"/>
      <c r="B227" s="1"/>
      <c r="D227" s="1"/>
      <c r="E227" s="1"/>
      <c r="F227" s="1"/>
      <c r="G227"/>
    </row>
    <row r="228" spans="1:7" x14ac:dyDescent="0.3">
      <c r="A228" s="1"/>
      <c r="B228" s="1"/>
      <c r="D228" s="1"/>
      <c r="E228" s="1"/>
      <c r="F228" s="1"/>
      <c r="G228"/>
    </row>
    <row r="229" spans="1:7" x14ac:dyDescent="0.3">
      <c r="A229" s="1"/>
      <c r="B229" s="1"/>
      <c r="D229" s="1"/>
      <c r="E229" s="1"/>
      <c r="F229" s="1"/>
      <c r="G229"/>
    </row>
    <row r="230" spans="1:7" x14ac:dyDescent="0.3">
      <c r="A230" s="1"/>
      <c r="B230" s="1"/>
      <c r="D230" s="1"/>
      <c r="E230" s="1"/>
      <c r="F230" s="1"/>
      <c r="G230"/>
    </row>
    <row r="231" spans="1:7" x14ac:dyDescent="0.3">
      <c r="A231" s="1"/>
      <c r="B231" s="1"/>
      <c r="D231" s="1"/>
      <c r="E231" s="1"/>
      <c r="F231" s="1"/>
      <c r="G231"/>
    </row>
    <row r="232" spans="1:7" x14ac:dyDescent="0.3">
      <c r="A232" s="1"/>
      <c r="B232" s="1"/>
      <c r="D232" s="1"/>
      <c r="E232" s="1"/>
      <c r="F232" s="1"/>
      <c r="G232"/>
    </row>
    <row r="233" spans="1:7" x14ac:dyDescent="0.3">
      <c r="A233" s="1"/>
      <c r="B233" s="1"/>
      <c r="D233" s="1"/>
      <c r="E233" s="1"/>
      <c r="F233" s="1"/>
      <c r="G233"/>
    </row>
    <row r="234" spans="1:7" x14ac:dyDescent="0.3">
      <c r="A234" s="1"/>
      <c r="B234" s="1"/>
      <c r="D234" s="1"/>
      <c r="E234" s="1"/>
      <c r="F234" s="1"/>
      <c r="G234"/>
    </row>
    <row r="235" spans="1:7" x14ac:dyDescent="0.3">
      <c r="A235" s="1"/>
      <c r="B235" s="1"/>
      <c r="D235" s="1"/>
      <c r="E235" s="1"/>
      <c r="F235" s="1"/>
      <c r="G235"/>
    </row>
    <row r="236" spans="1:7" x14ac:dyDescent="0.3">
      <c r="A236" s="1"/>
      <c r="B236" s="1"/>
      <c r="D236" s="1"/>
      <c r="E236" s="1"/>
      <c r="F236" s="1"/>
      <c r="G236"/>
    </row>
    <row r="237" spans="1:7" x14ac:dyDescent="0.3">
      <c r="A237" s="1"/>
      <c r="B237" s="1"/>
      <c r="D237" s="1"/>
      <c r="E237" s="1"/>
      <c r="F237" s="1"/>
      <c r="G237"/>
    </row>
    <row r="238" spans="1:7" x14ac:dyDescent="0.3">
      <c r="A238" s="1"/>
      <c r="B238" s="1"/>
      <c r="D238" s="1"/>
      <c r="E238" s="1"/>
      <c r="F238" s="1"/>
      <c r="G238"/>
    </row>
    <row r="239" spans="1:7" x14ac:dyDescent="0.3">
      <c r="A239" s="1"/>
      <c r="B239" s="1"/>
      <c r="D239" s="1"/>
      <c r="E239" s="1"/>
      <c r="F239" s="1"/>
      <c r="G239"/>
    </row>
    <row r="240" spans="1:7" x14ac:dyDescent="0.3">
      <c r="A240" s="1"/>
      <c r="B240" s="1"/>
      <c r="D240" s="1"/>
      <c r="E240" s="1"/>
      <c r="F240" s="1"/>
      <c r="G240"/>
    </row>
    <row r="241" spans="1:7" x14ac:dyDescent="0.3">
      <c r="A241" s="1"/>
      <c r="B241" s="1"/>
      <c r="D241" s="1"/>
      <c r="E241" s="1"/>
      <c r="F241" s="1"/>
      <c r="G241"/>
    </row>
    <row r="242" spans="1:7" x14ac:dyDescent="0.3">
      <c r="A242" s="1"/>
      <c r="B242" s="1"/>
      <c r="D242" s="1"/>
      <c r="E242" s="1"/>
      <c r="F242" s="1"/>
      <c r="G242"/>
    </row>
    <row r="243" spans="1:7" x14ac:dyDescent="0.3">
      <c r="A243" s="1"/>
      <c r="B243" s="1"/>
      <c r="D243" s="1"/>
      <c r="E243" s="1"/>
      <c r="F243" s="1"/>
      <c r="G243"/>
    </row>
    <row r="244" spans="1:7" x14ac:dyDescent="0.3">
      <c r="A244" s="1"/>
      <c r="B244" s="1"/>
      <c r="D244" s="1"/>
      <c r="E244" s="1"/>
      <c r="F244" s="1"/>
      <c r="G244"/>
    </row>
    <row r="245" spans="1:7" x14ac:dyDescent="0.3">
      <c r="A245" s="1"/>
      <c r="B245" s="1"/>
      <c r="D245" s="1"/>
      <c r="E245" s="1"/>
      <c r="F245" s="1"/>
      <c r="G245"/>
    </row>
    <row r="246" spans="1:7" x14ac:dyDescent="0.3">
      <c r="A246" s="1"/>
      <c r="B246" s="1"/>
      <c r="D246" s="1"/>
      <c r="E246" s="1"/>
      <c r="F246" s="1"/>
      <c r="G246"/>
    </row>
    <row r="247" spans="1:7" x14ac:dyDescent="0.3">
      <c r="A247" s="1"/>
      <c r="B247" s="1"/>
      <c r="D247" s="1"/>
      <c r="E247" s="1"/>
      <c r="F247" s="1"/>
      <c r="G247"/>
    </row>
    <row r="248" spans="1:7" x14ac:dyDescent="0.3">
      <c r="A248" s="1"/>
      <c r="B248" s="1"/>
      <c r="D248" s="1"/>
      <c r="E248" s="1"/>
      <c r="F248" s="1"/>
      <c r="G248"/>
    </row>
    <row r="249" spans="1:7" x14ac:dyDescent="0.3">
      <c r="A249" s="1"/>
      <c r="B249" s="1"/>
      <c r="D249" s="1"/>
      <c r="E249" s="1"/>
      <c r="F249" s="1"/>
      <c r="G249"/>
    </row>
    <row r="250" spans="1:7" x14ac:dyDescent="0.3">
      <c r="A250" s="1"/>
      <c r="B250" s="1"/>
      <c r="D250" s="1"/>
      <c r="E250" s="1"/>
      <c r="F250" s="1"/>
      <c r="G250"/>
    </row>
    <row r="251" spans="1:7" x14ac:dyDescent="0.3">
      <c r="A251" s="1"/>
      <c r="B251" s="1"/>
      <c r="D251" s="1"/>
      <c r="E251" s="1"/>
      <c r="F251" s="1"/>
      <c r="G251"/>
    </row>
    <row r="252" spans="1:7" x14ac:dyDescent="0.3">
      <c r="A252" s="1"/>
      <c r="B252" s="1"/>
      <c r="D252" s="1"/>
      <c r="E252" s="1"/>
      <c r="F252" s="1"/>
      <c r="G252"/>
    </row>
    <row r="253" spans="1:7" x14ac:dyDescent="0.3">
      <c r="A253" s="1"/>
      <c r="B253" s="1"/>
      <c r="D253" s="1"/>
      <c r="E253" s="1"/>
      <c r="F253" s="1"/>
      <c r="G253"/>
    </row>
    <row r="254" spans="1:7" x14ac:dyDescent="0.3">
      <c r="A254" s="1"/>
      <c r="B254" s="1"/>
      <c r="D254" s="1"/>
      <c r="E254" s="1"/>
      <c r="F254" s="1"/>
      <c r="G254"/>
    </row>
    <row r="255" spans="1:7" x14ac:dyDescent="0.3">
      <c r="A255" s="1"/>
      <c r="B255" s="1"/>
      <c r="D255" s="1"/>
      <c r="E255" s="1"/>
      <c r="F255" s="1"/>
      <c r="G255"/>
    </row>
    <row r="256" spans="1:7" x14ac:dyDescent="0.3">
      <c r="A256" s="1"/>
      <c r="B256" s="1"/>
      <c r="D256" s="1"/>
      <c r="E256" s="1"/>
      <c r="F256" s="1"/>
      <c r="G256"/>
    </row>
    <row r="257" spans="1:7" x14ac:dyDescent="0.3">
      <c r="A257" s="1"/>
      <c r="B257" s="1"/>
      <c r="D257" s="1"/>
      <c r="E257" s="1"/>
      <c r="F257" s="1"/>
      <c r="G257"/>
    </row>
    <row r="258" spans="1:7" x14ac:dyDescent="0.3">
      <c r="A258" s="1"/>
      <c r="B258" s="1"/>
      <c r="D258" s="1"/>
      <c r="E258" s="1"/>
      <c r="F258" s="1"/>
      <c r="G258"/>
    </row>
    <row r="259" spans="1:7" x14ac:dyDescent="0.3">
      <c r="A259" s="1"/>
      <c r="B259" s="1"/>
      <c r="D259" s="1"/>
      <c r="E259" s="1"/>
      <c r="F259" s="1"/>
      <c r="G259"/>
    </row>
    <row r="260" spans="1:7" x14ac:dyDescent="0.3">
      <c r="A260" s="1"/>
      <c r="B260" s="1"/>
      <c r="D260" s="1"/>
      <c r="E260" s="1"/>
      <c r="F260" s="1"/>
      <c r="G260"/>
    </row>
    <row r="261" spans="1:7" x14ac:dyDescent="0.3">
      <c r="A261" s="1"/>
      <c r="B261" s="1"/>
      <c r="D261" s="1"/>
      <c r="E261" s="1"/>
      <c r="F261" s="1"/>
      <c r="G261"/>
    </row>
    <row r="262" spans="1:7" x14ac:dyDescent="0.3">
      <c r="A262" s="1"/>
      <c r="B262" s="1"/>
      <c r="D262" s="1"/>
      <c r="E262" s="1"/>
      <c r="F262" s="1"/>
      <c r="G262"/>
    </row>
    <row r="263" spans="1:7" x14ac:dyDescent="0.3">
      <c r="A263" s="1"/>
      <c r="B263" s="1"/>
      <c r="D263" s="1"/>
      <c r="E263" s="1"/>
      <c r="F263" s="1"/>
      <c r="G263"/>
    </row>
    <row r="264" spans="1:7" x14ac:dyDescent="0.3">
      <c r="A264" s="1"/>
      <c r="B264" s="1"/>
      <c r="D264" s="1"/>
      <c r="E264" s="1"/>
      <c r="F264" s="1"/>
      <c r="G264"/>
    </row>
    <row r="265" spans="1:7" x14ac:dyDescent="0.3">
      <c r="A265" s="1"/>
      <c r="B265" s="1"/>
      <c r="D265" s="1"/>
      <c r="E265" s="1"/>
      <c r="F265" s="1"/>
      <c r="G265"/>
    </row>
    <row r="266" spans="1:7" x14ac:dyDescent="0.3">
      <c r="A266" s="1"/>
      <c r="B266" s="1"/>
      <c r="D266" s="1"/>
      <c r="E266" s="1"/>
      <c r="F266" s="1"/>
      <c r="G266"/>
    </row>
    <row r="267" spans="1:7" x14ac:dyDescent="0.3">
      <c r="A267" s="1"/>
      <c r="B267" s="1"/>
      <c r="D267" s="1"/>
      <c r="E267" s="1"/>
      <c r="F267" s="1"/>
      <c r="G267"/>
    </row>
    <row r="268" spans="1:7" x14ac:dyDescent="0.3">
      <c r="A268" s="1"/>
      <c r="B268" s="1"/>
      <c r="D268" s="1"/>
      <c r="E268" s="1"/>
      <c r="F268" s="1"/>
      <c r="G268"/>
    </row>
    <row r="269" spans="1:7" x14ac:dyDescent="0.3">
      <c r="A269" s="1"/>
      <c r="B269" s="1"/>
      <c r="D269" s="1"/>
      <c r="E269" s="1"/>
      <c r="F269" s="1"/>
      <c r="G269"/>
    </row>
    <row r="270" spans="1:7" x14ac:dyDescent="0.3">
      <c r="A270" s="1"/>
      <c r="B270" s="1"/>
      <c r="D270" s="1"/>
      <c r="E270" s="1"/>
      <c r="F270" s="1"/>
      <c r="G270"/>
    </row>
    <row r="271" spans="1:7" x14ac:dyDescent="0.3">
      <c r="A271" s="1"/>
      <c r="B271" s="1"/>
      <c r="D271" s="1"/>
      <c r="E271" s="1"/>
      <c r="F271" s="1"/>
      <c r="G271"/>
    </row>
    <row r="272" spans="1:7" x14ac:dyDescent="0.3">
      <c r="A272" s="1"/>
      <c r="B272" s="1"/>
      <c r="D272" s="1"/>
      <c r="E272" s="1"/>
      <c r="F272" s="1"/>
      <c r="G272"/>
    </row>
    <row r="273" spans="1:7" x14ac:dyDescent="0.3">
      <c r="A273" s="1"/>
      <c r="B273" s="1"/>
      <c r="D273" s="1"/>
      <c r="E273" s="1"/>
      <c r="F273" s="1"/>
      <c r="G273"/>
    </row>
    <row r="274" spans="1:7" x14ac:dyDescent="0.3">
      <c r="A274" s="1"/>
      <c r="B274" s="1"/>
      <c r="D274" s="1"/>
      <c r="E274" s="1"/>
      <c r="F274" s="1"/>
      <c r="G274"/>
    </row>
    <row r="275" spans="1:7" x14ac:dyDescent="0.3">
      <c r="A275" s="1"/>
      <c r="B275" s="1"/>
      <c r="D275" s="1"/>
      <c r="E275" s="1"/>
      <c r="F275" s="1"/>
      <c r="G275"/>
    </row>
    <row r="276" spans="1:7" x14ac:dyDescent="0.3">
      <c r="A276" s="1"/>
      <c r="B276" s="1"/>
      <c r="D276" s="1"/>
      <c r="E276" s="1"/>
      <c r="F276" s="1"/>
      <c r="G276"/>
    </row>
    <row r="277" spans="1:7" x14ac:dyDescent="0.3">
      <c r="A277" s="1"/>
      <c r="B277" s="1"/>
      <c r="D277" s="1"/>
      <c r="E277" s="1"/>
      <c r="F277" s="1"/>
      <c r="G277"/>
    </row>
    <row r="278" spans="1:7" x14ac:dyDescent="0.3">
      <c r="A278" s="1"/>
      <c r="B278" s="1"/>
      <c r="D278" s="1"/>
      <c r="E278" s="1"/>
      <c r="F278" s="1"/>
      <c r="G278"/>
    </row>
    <row r="279" spans="1:7" x14ac:dyDescent="0.3">
      <c r="A279" s="1"/>
      <c r="B279" s="1"/>
      <c r="D279" s="1"/>
      <c r="E279" s="1"/>
      <c r="F279" s="1"/>
      <c r="G279"/>
    </row>
    <row r="280" spans="1:7" x14ac:dyDescent="0.3">
      <c r="A280" s="1"/>
      <c r="B280" s="1"/>
      <c r="D280" s="1"/>
      <c r="E280" s="1"/>
      <c r="F280" s="1"/>
      <c r="G280"/>
    </row>
    <row r="281" spans="1:7" x14ac:dyDescent="0.3">
      <c r="A281" s="1"/>
      <c r="B281" s="1"/>
      <c r="D281" s="1"/>
      <c r="E281" s="1"/>
      <c r="F281" s="1"/>
      <c r="G281"/>
    </row>
    <row r="282" spans="1:7" x14ac:dyDescent="0.3">
      <c r="A282" s="1"/>
      <c r="B282" s="1"/>
      <c r="D282" s="1"/>
      <c r="E282" s="1"/>
      <c r="F282" s="1"/>
      <c r="G282"/>
    </row>
    <row r="283" spans="1:7" x14ac:dyDescent="0.3">
      <c r="A283" s="1"/>
      <c r="B283" s="1"/>
      <c r="D283" s="1"/>
      <c r="E283" s="1"/>
      <c r="F283" s="1"/>
      <c r="G283"/>
    </row>
    <row r="284" spans="1:7" x14ac:dyDescent="0.3">
      <c r="A284" s="1"/>
      <c r="B284" s="1"/>
      <c r="D284" s="1"/>
      <c r="E284" s="1"/>
      <c r="F284" s="1"/>
      <c r="G284"/>
    </row>
    <row r="285" spans="1:7" x14ac:dyDescent="0.3">
      <c r="A285" s="1"/>
      <c r="B285" s="1"/>
      <c r="D285" s="1"/>
      <c r="E285" s="1"/>
      <c r="F285" s="1"/>
      <c r="G285"/>
    </row>
    <row r="286" spans="1:7" x14ac:dyDescent="0.3">
      <c r="A286" s="1"/>
      <c r="B286" s="1"/>
      <c r="D286" s="1"/>
      <c r="E286" s="1"/>
      <c r="F286" s="1"/>
      <c r="G286"/>
    </row>
    <row r="287" spans="1:7" x14ac:dyDescent="0.3">
      <c r="A287" s="1"/>
      <c r="B287" s="1"/>
      <c r="D287" s="1"/>
      <c r="E287" s="1"/>
      <c r="F287" s="1"/>
      <c r="G287"/>
    </row>
    <row r="288" spans="1:7" x14ac:dyDescent="0.3">
      <c r="A288" s="1"/>
      <c r="B288" s="1"/>
      <c r="D288" s="1"/>
      <c r="E288" s="1"/>
      <c r="F288" s="1"/>
      <c r="G288"/>
    </row>
    <row r="289" spans="1:7" x14ac:dyDescent="0.3">
      <c r="A289" s="1"/>
      <c r="B289" s="1"/>
      <c r="D289" s="1"/>
      <c r="E289" s="1"/>
      <c r="F289" s="1"/>
      <c r="G289"/>
    </row>
    <row r="290" spans="1:7" x14ac:dyDescent="0.3">
      <c r="A290" s="1"/>
      <c r="B290" s="1"/>
      <c r="D290" s="1"/>
      <c r="E290" s="1"/>
      <c r="F290" s="1"/>
      <c r="G290"/>
    </row>
    <row r="291" spans="1:7" x14ac:dyDescent="0.3">
      <c r="A291" s="1"/>
      <c r="B291" s="1"/>
      <c r="D291" s="1"/>
      <c r="E291" s="1"/>
      <c r="F291" s="1"/>
      <c r="G291"/>
    </row>
    <row r="292" spans="1:7" x14ac:dyDescent="0.3">
      <c r="A292" s="1"/>
      <c r="B292" s="1"/>
      <c r="D292" s="1"/>
      <c r="E292" s="1"/>
      <c r="F292" s="1"/>
      <c r="G292"/>
    </row>
    <row r="293" spans="1:7" x14ac:dyDescent="0.3">
      <c r="A293" s="1"/>
      <c r="B293" s="1"/>
      <c r="D293" s="1"/>
      <c r="E293" s="1"/>
      <c r="F293" s="1"/>
      <c r="G293"/>
    </row>
    <row r="294" spans="1:7" x14ac:dyDescent="0.3">
      <c r="A294" s="1"/>
      <c r="B294" s="1"/>
      <c r="D294" s="1"/>
      <c r="E294" s="1"/>
      <c r="F294" s="1"/>
      <c r="G294"/>
    </row>
    <row r="295" spans="1:7" x14ac:dyDescent="0.3">
      <c r="A295" s="1"/>
      <c r="B295" s="1"/>
      <c r="D295" s="1"/>
      <c r="E295" s="1"/>
      <c r="F295" s="1"/>
      <c r="G295"/>
    </row>
    <row r="296" spans="1:7" x14ac:dyDescent="0.3">
      <c r="A296" s="1"/>
      <c r="B296" s="1"/>
      <c r="D296" s="1"/>
      <c r="E296" s="1"/>
      <c r="F296" s="1"/>
      <c r="G296"/>
    </row>
    <row r="297" spans="1:7" x14ac:dyDescent="0.3">
      <c r="A297" s="1"/>
      <c r="B297" s="1"/>
      <c r="D297" s="1"/>
      <c r="E297" s="1"/>
      <c r="F297" s="1"/>
      <c r="G297"/>
    </row>
    <row r="298" spans="1:7" x14ac:dyDescent="0.3">
      <c r="A298" s="1"/>
      <c r="B298" s="1"/>
      <c r="D298" s="1"/>
      <c r="E298" s="1"/>
      <c r="F298" s="1"/>
      <c r="G298"/>
    </row>
    <row r="299" spans="1:7" x14ac:dyDescent="0.3">
      <c r="A299" s="1"/>
      <c r="B299" s="1"/>
      <c r="D299" s="1"/>
      <c r="E299" s="1"/>
      <c r="F299" s="1"/>
      <c r="G299"/>
    </row>
    <row r="300" spans="1:7" x14ac:dyDescent="0.3">
      <c r="A300" s="1"/>
      <c r="B300" s="1"/>
      <c r="D300" s="1"/>
      <c r="E300" s="1"/>
      <c r="F300" s="1"/>
      <c r="G300"/>
    </row>
    <row r="301" spans="1:7" x14ac:dyDescent="0.3">
      <c r="A301" s="1"/>
      <c r="B301" s="1"/>
      <c r="D301" s="1"/>
      <c r="E301" s="1"/>
      <c r="F301" s="1"/>
      <c r="G301"/>
    </row>
    <row r="302" spans="1:7" x14ac:dyDescent="0.3">
      <c r="A302" s="1"/>
      <c r="B302" s="1"/>
      <c r="D302" s="1"/>
      <c r="E302" s="1"/>
      <c r="F302" s="1"/>
      <c r="G302"/>
    </row>
    <row r="303" spans="1:7" x14ac:dyDescent="0.3">
      <c r="A303" s="1"/>
      <c r="B303" s="1"/>
      <c r="D303" s="1"/>
      <c r="E303" s="1"/>
      <c r="F303" s="1"/>
      <c r="G303"/>
    </row>
    <row r="304" spans="1:7" x14ac:dyDescent="0.3">
      <c r="A304" s="1"/>
      <c r="B304" s="1"/>
      <c r="D304" s="1"/>
      <c r="E304" s="1"/>
      <c r="F304" s="1"/>
      <c r="G304"/>
    </row>
    <row r="305" spans="1:7" x14ac:dyDescent="0.3">
      <c r="A305" s="1"/>
      <c r="B305" s="1"/>
      <c r="D305" s="1"/>
      <c r="E305" s="1"/>
      <c r="F305" s="1"/>
      <c r="G305"/>
    </row>
    <row r="306" spans="1:7" x14ac:dyDescent="0.3">
      <c r="A306" s="1"/>
      <c r="B306" s="1"/>
      <c r="D306" s="1"/>
      <c r="E306" s="1"/>
      <c r="F306" s="1"/>
      <c r="G306"/>
    </row>
    <row r="307" spans="1:7" x14ac:dyDescent="0.3">
      <c r="A307" s="1"/>
      <c r="B307" s="1"/>
      <c r="D307" s="1"/>
      <c r="E307" s="1"/>
      <c r="F307" s="1"/>
      <c r="G307"/>
    </row>
    <row r="308" spans="1:7" x14ac:dyDescent="0.3">
      <c r="A308" s="1"/>
      <c r="B308" s="1"/>
      <c r="D308" s="1"/>
      <c r="E308" s="1"/>
      <c r="F308" s="1"/>
      <c r="G308"/>
    </row>
    <row r="309" spans="1:7" x14ac:dyDescent="0.3">
      <c r="A309" s="1"/>
      <c r="B309" s="1"/>
      <c r="D309" s="1"/>
      <c r="E309" s="1"/>
      <c r="F309" s="1"/>
      <c r="G309"/>
    </row>
    <row r="310" spans="1:7" x14ac:dyDescent="0.3">
      <c r="A310" s="1"/>
      <c r="B310" s="1"/>
      <c r="D310" s="1"/>
      <c r="E310" s="1"/>
      <c r="F310" s="1"/>
      <c r="G310"/>
    </row>
    <row r="311" spans="1:7" x14ac:dyDescent="0.3">
      <c r="A311" s="1"/>
      <c r="B311" s="1"/>
      <c r="D311" s="1"/>
      <c r="E311" s="1"/>
      <c r="F311" s="1"/>
      <c r="G311"/>
    </row>
    <row r="312" spans="1:7" x14ac:dyDescent="0.3">
      <c r="A312" s="1"/>
      <c r="B312" s="1"/>
      <c r="D312" s="1"/>
      <c r="E312" s="1"/>
      <c r="F312" s="1"/>
      <c r="G312"/>
    </row>
    <row r="313" spans="1:7" x14ac:dyDescent="0.3">
      <c r="A313" s="1"/>
      <c r="B313" s="1"/>
      <c r="D313" s="1"/>
      <c r="E313" s="1"/>
      <c r="F313" s="1"/>
      <c r="G313"/>
    </row>
    <row r="314" spans="1:7" x14ac:dyDescent="0.3">
      <c r="A314" s="1"/>
      <c r="B314" s="1"/>
      <c r="D314" s="1"/>
      <c r="E314" s="1"/>
      <c r="F314" s="1"/>
      <c r="G314"/>
    </row>
    <row r="315" spans="1:7" x14ac:dyDescent="0.3">
      <c r="A315" s="1"/>
      <c r="B315" s="1"/>
      <c r="D315" s="1"/>
      <c r="E315" s="1"/>
      <c r="F315" s="1"/>
      <c r="G315"/>
    </row>
    <row r="316" spans="1:7" x14ac:dyDescent="0.3">
      <c r="A316" s="1"/>
      <c r="B316" s="1"/>
      <c r="D316" s="1"/>
      <c r="E316" s="1"/>
      <c r="F316" s="1"/>
      <c r="G316"/>
    </row>
    <row r="317" spans="1:7" x14ac:dyDescent="0.3">
      <c r="A317" s="1"/>
      <c r="B317" s="1"/>
      <c r="D317" s="1"/>
      <c r="E317" s="1"/>
      <c r="F317" s="1"/>
      <c r="G317"/>
    </row>
    <row r="318" spans="1:7" x14ac:dyDescent="0.3">
      <c r="A318" s="1"/>
      <c r="B318" s="1"/>
      <c r="D318" s="1"/>
      <c r="E318" s="1"/>
      <c r="F318" s="1"/>
      <c r="G318"/>
    </row>
    <row r="319" spans="1:7" x14ac:dyDescent="0.3">
      <c r="A319" s="1"/>
      <c r="B319" s="1"/>
      <c r="D319" s="1"/>
      <c r="E319" s="1"/>
      <c r="F319" s="1"/>
      <c r="G319"/>
    </row>
    <row r="320" spans="1:7" x14ac:dyDescent="0.3">
      <c r="A320" s="1"/>
      <c r="B320" s="1"/>
      <c r="D320" s="1"/>
      <c r="E320" s="1"/>
      <c r="F320" s="1"/>
      <c r="G320"/>
    </row>
    <row r="321" spans="1:7" x14ac:dyDescent="0.3">
      <c r="A321" s="1"/>
      <c r="B321" s="1"/>
      <c r="D321" s="1"/>
      <c r="E321" s="1"/>
      <c r="F321" s="1"/>
      <c r="G321"/>
    </row>
    <row r="322" spans="1:7" x14ac:dyDescent="0.3">
      <c r="A322" s="1"/>
      <c r="B322" s="1"/>
      <c r="D322" s="1"/>
      <c r="E322" s="1"/>
      <c r="F322" s="1"/>
      <c r="G322"/>
    </row>
    <row r="323" spans="1:7" x14ac:dyDescent="0.3">
      <c r="A323" s="1"/>
      <c r="B323" s="1"/>
      <c r="D323" s="1"/>
      <c r="E323" s="1"/>
      <c r="F323" s="1"/>
      <c r="G323"/>
    </row>
    <row r="324" spans="1:7" x14ac:dyDescent="0.3">
      <c r="A324" s="1"/>
      <c r="B324" s="1"/>
      <c r="D324" s="1"/>
      <c r="E324" s="1"/>
      <c r="F324" s="1"/>
      <c r="G324"/>
    </row>
    <row r="325" spans="1:7" x14ac:dyDescent="0.3">
      <c r="A325" s="1"/>
      <c r="B325" s="1"/>
      <c r="D325" s="1"/>
      <c r="E325" s="1"/>
      <c r="F325" s="1"/>
      <c r="G325"/>
    </row>
    <row r="326" spans="1:7" x14ac:dyDescent="0.3">
      <c r="A326" s="1"/>
      <c r="B326" s="1"/>
      <c r="D326" s="1"/>
      <c r="E326" s="1"/>
      <c r="F326" s="1"/>
      <c r="G326"/>
    </row>
    <row r="327" spans="1:7" x14ac:dyDescent="0.3">
      <c r="A327" s="1"/>
      <c r="B327" s="1"/>
      <c r="D327" s="1"/>
      <c r="E327" s="1"/>
      <c r="F327" s="1"/>
      <c r="G327"/>
    </row>
    <row r="328" spans="1:7" x14ac:dyDescent="0.3">
      <c r="A328" s="1"/>
      <c r="B328" s="1"/>
      <c r="D328" s="1"/>
      <c r="E328" s="1"/>
      <c r="F328" s="1"/>
      <c r="G328"/>
    </row>
    <row r="329" spans="1:7" x14ac:dyDescent="0.3">
      <c r="A329" s="1"/>
      <c r="B329" s="1"/>
      <c r="D329" s="1"/>
      <c r="E329" s="1"/>
      <c r="F329" s="1"/>
      <c r="G329"/>
    </row>
    <row r="330" spans="1:7" x14ac:dyDescent="0.3">
      <c r="A330" s="1"/>
      <c r="B330" s="1"/>
      <c r="D330" s="1"/>
      <c r="E330" s="1"/>
      <c r="F330" s="1"/>
      <c r="G330"/>
    </row>
    <row r="331" spans="1:7" x14ac:dyDescent="0.3">
      <c r="A331" s="1"/>
      <c r="B331" s="1"/>
      <c r="D331" s="1"/>
      <c r="E331" s="1"/>
      <c r="F331" s="1"/>
      <c r="G331"/>
    </row>
    <row r="332" spans="1:7" x14ac:dyDescent="0.3">
      <c r="A332" s="1"/>
      <c r="B332" s="1"/>
      <c r="D332" s="1"/>
      <c r="E332" s="1"/>
      <c r="F332" s="1"/>
      <c r="G332"/>
    </row>
    <row r="333" spans="1:7" x14ac:dyDescent="0.3">
      <c r="A333" s="1"/>
      <c r="B333" s="1"/>
      <c r="D333" s="1"/>
      <c r="E333" s="1"/>
      <c r="F333" s="1"/>
      <c r="G333"/>
    </row>
    <row r="334" spans="1:7" x14ac:dyDescent="0.3">
      <c r="A334" s="1"/>
      <c r="B334" s="1"/>
      <c r="D334" s="1"/>
      <c r="E334" s="1"/>
      <c r="F334" s="1"/>
      <c r="G334"/>
    </row>
    <row r="335" spans="1:7" x14ac:dyDescent="0.3">
      <c r="A335" s="1"/>
      <c r="B335" s="1"/>
      <c r="D335" s="1"/>
      <c r="E335" s="1"/>
      <c r="F335" s="1"/>
      <c r="G335"/>
    </row>
    <row r="336" spans="1:7" x14ac:dyDescent="0.3">
      <c r="A336" s="1"/>
      <c r="B336" s="1"/>
      <c r="D336" s="1"/>
      <c r="E336" s="1"/>
      <c r="F336" s="1"/>
      <c r="G336"/>
    </row>
    <row r="337" spans="1:7" x14ac:dyDescent="0.3">
      <c r="A337" s="1"/>
      <c r="B337" s="1"/>
      <c r="D337" s="1"/>
      <c r="E337" s="1"/>
      <c r="F337" s="1"/>
      <c r="G337"/>
    </row>
    <row r="338" spans="1:7" x14ac:dyDescent="0.3">
      <c r="A338" s="1"/>
      <c r="B338" s="1"/>
      <c r="D338" s="1"/>
      <c r="E338" s="1"/>
      <c r="F338" s="1"/>
      <c r="G338"/>
    </row>
    <row r="339" spans="1:7" x14ac:dyDescent="0.3">
      <c r="A339" s="1"/>
      <c r="B339" s="1"/>
      <c r="D339" s="1"/>
      <c r="E339" s="1"/>
      <c r="F339" s="1"/>
      <c r="G339"/>
    </row>
    <row r="340" spans="1:7" x14ac:dyDescent="0.3">
      <c r="A340" s="1"/>
      <c r="B340" s="1"/>
      <c r="D340" s="1"/>
      <c r="E340" s="1"/>
      <c r="F340" s="1"/>
      <c r="G340"/>
    </row>
    <row r="341" spans="1:7" x14ac:dyDescent="0.3">
      <c r="A341" s="1"/>
      <c r="B341" s="1"/>
      <c r="D341" s="1"/>
      <c r="E341" s="1"/>
      <c r="F341" s="1"/>
      <c r="G341"/>
    </row>
    <row r="342" spans="1:7" x14ac:dyDescent="0.3">
      <c r="A342" s="1"/>
      <c r="B342" s="1"/>
      <c r="D342" s="1"/>
      <c r="E342" s="1"/>
      <c r="F342" s="1"/>
      <c r="G342"/>
    </row>
    <row r="343" spans="1:7" x14ac:dyDescent="0.3">
      <c r="A343" s="1"/>
      <c r="B343" s="1"/>
      <c r="D343" s="1"/>
      <c r="E343" s="1"/>
      <c r="F343" s="1"/>
      <c r="G343"/>
    </row>
    <row r="344" spans="1:7" x14ac:dyDescent="0.3">
      <c r="A344" s="1"/>
      <c r="B344" s="1"/>
      <c r="D344" s="1"/>
      <c r="E344" s="1"/>
      <c r="F344" s="1"/>
      <c r="G344"/>
    </row>
    <row r="345" spans="1:7" x14ac:dyDescent="0.3">
      <c r="A345" s="1"/>
      <c r="B345" s="1"/>
      <c r="D345" s="1"/>
      <c r="E345" s="1"/>
      <c r="F345" s="1"/>
      <c r="G345"/>
    </row>
    <row r="346" spans="1:7" x14ac:dyDescent="0.3">
      <c r="A346" s="1"/>
      <c r="B346" s="1"/>
      <c r="D346" s="1"/>
      <c r="E346" s="1"/>
      <c r="F346" s="1"/>
      <c r="G346"/>
    </row>
    <row r="347" spans="1:7" x14ac:dyDescent="0.3">
      <c r="A347" s="1"/>
      <c r="B347" s="1"/>
      <c r="D347" s="1"/>
      <c r="E347" s="1"/>
      <c r="F347" s="1"/>
      <c r="G347"/>
    </row>
    <row r="348" spans="1:7" x14ac:dyDescent="0.3">
      <c r="A348" s="1"/>
      <c r="B348" s="1"/>
      <c r="D348" s="1"/>
      <c r="E348" s="1"/>
      <c r="F348" s="1"/>
      <c r="G348"/>
    </row>
    <row r="349" spans="1:7" x14ac:dyDescent="0.3">
      <c r="A349" s="1"/>
      <c r="B349" s="1"/>
      <c r="D349" s="1"/>
      <c r="E349" s="1"/>
      <c r="F349" s="1"/>
      <c r="G349"/>
    </row>
    <row r="350" spans="1:7" x14ac:dyDescent="0.3">
      <c r="A350" s="1"/>
      <c r="B350" s="1"/>
      <c r="D350" s="1"/>
      <c r="E350" s="1"/>
      <c r="F350" s="1"/>
      <c r="G350"/>
    </row>
    <row r="351" spans="1:7" x14ac:dyDescent="0.3">
      <c r="A351" s="1"/>
      <c r="B351" s="1"/>
      <c r="D351" s="1"/>
      <c r="E351" s="1"/>
      <c r="F351" s="1"/>
      <c r="G351"/>
    </row>
    <row r="352" spans="1:7" x14ac:dyDescent="0.3">
      <c r="A352" s="1"/>
      <c r="B352" s="1"/>
      <c r="D352" s="1"/>
      <c r="E352" s="1"/>
      <c r="F352" s="1"/>
      <c r="G352"/>
    </row>
    <row r="353" spans="1:7" x14ac:dyDescent="0.3">
      <c r="A353" s="1"/>
      <c r="B353" s="1"/>
      <c r="D353" s="1"/>
      <c r="E353" s="1"/>
      <c r="F353" s="1"/>
      <c r="G353"/>
    </row>
    <row r="354" spans="1:7" x14ac:dyDescent="0.3">
      <c r="A354" s="1"/>
      <c r="B354" s="1"/>
      <c r="D354" s="1"/>
      <c r="E354" s="1"/>
      <c r="F354" s="1"/>
      <c r="G354"/>
    </row>
    <row r="355" spans="1:7" x14ac:dyDescent="0.3">
      <c r="A355" s="1"/>
      <c r="B355" s="1"/>
      <c r="D355" s="1"/>
      <c r="E355" s="1"/>
      <c r="F355" s="1"/>
      <c r="G355"/>
    </row>
    <row r="356" spans="1:7" x14ac:dyDescent="0.3">
      <c r="A356" s="1"/>
      <c r="B356" s="1"/>
      <c r="D356" s="1"/>
      <c r="E356" s="1"/>
      <c r="F356" s="1"/>
      <c r="G356"/>
    </row>
    <row r="357" spans="1:7" x14ac:dyDescent="0.3">
      <c r="A357" s="1"/>
      <c r="B357" s="1"/>
      <c r="D357" s="1"/>
      <c r="E357" s="1"/>
      <c r="F357" s="1"/>
      <c r="G357"/>
    </row>
    <row r="358" spans="1:7" x14ac:dyDescent="0.3">
      <c r="A358" s="1"/>
      <c r="B358" s="1"/>
      <c r="D358" s="1"/>
      <c r="E358" s="1"/>
      <c r="F358" s="1"/>
      <c r="G358"/>
    </row>
    <row r="359" spans="1:7" x14ac:dyDescent="0.3">
      <c r="A359" s="1"/>
      <c r="B359" s="1"/>
      <c r="D359" s="1"/>
      <c r="E359" s="1"/>
      <c r="F359" s="1"/>
      <c r="G359"/>
    </row>
    <row r="360" spans="1:7" x14ac:dyDescent="0.3">
      <c r="A360" s="1"/>
      <c r="B360" s="1"/>
      <c r="D360" s="1"/>
      <c r="E360" s="1"/>
      <c r="F360" s="1"/>
      <c r="G360"/>
    </row>
    <row r="361" spans="1:7" x14ac:dyDescent="0.3">
      <c r="A361" s="1"/>
      <c r="B361" s="1"/>
      <c r="D361" s="1"/>
      <c r="E361" s="1"/>
      <c r="F361" s="1"/>
      <c r="G361"/>
    </row>
    <row r="362" spans="1:7" x14ac:dyDescent="0.3">
      <c r="A362" s="1"/>
      <c r="B362" s="1"/>
      <c r="D362" s="1"/>
      <c r="E362" s="1"/>
      <c r="F362" s="1"/>
      <c r="G362"/>
    </row>
    <row r="363" spans="1:7" x14ac:dyDescent="0.3">
      <c r="A363" s="1"/>
      <c r="B363" s="1"/>
      <c r="D363" s="1"/>
      <c r="E363" s="1"/>
      <c r="F363" s="1"/>
      <c r="G363"/>
    </row>
    <row r="364" spans="1:7" x14ac:dyDescent="0.3">
      <c r="A364" s="1"/>
      <c r="B364" s="1"/>
      <c r="D364" s="1"/>
      <c r="E364" s="1"/>
      <c r="F364" s="1"/>
      <c r="G364"/>
    </row>
    <row r="365" spans="1:7" x14ac:dyDescent="0.3">
      <c r="A365" s="1"/>
      <c r="B365" s="1"/>
      <c r="D365" s="1"/>
      <c r="E365" s="1"/>
      <c r="F365" s="1"/>
      <c r="G365"/>
    </row>
    <row r="366" spans="1:7" x14ac:dyDescent="0.3">
      <c r="A366" s="1"/>
      <c r="B366" s="1"/>
      <c r="D366" s="1"/>
      <c r="E366" s="1"/>
      <c r="F366" s="1"/>
      <c r="G366"/>
    </row>
    <row r="367" spans="1:7" x14ac:dyDescent="0.3">
      <c r="A367" s="1"/>
      <c r="B367" s="1"/>
      <c r="D367" s="1"/>
      <c r="E367" s="1"/>
      <c r="F367" s="1"/>
      <c r="G367"/>
    </row>
    <row r="368" spans="1:7" x14ac:dyDescent="0.3">
      <c r="A368" s="1"/>
      <c r="B368" s="1"/>
      <c r="D368" s="1"/>
      <c r="E368" s="1"/>
      <c r="F368" s="1"/>
      <c r="G368"/>
    </row>
    <row r="369" spans="1:7" x14ac:dyDescent="0.3">
      <c r="A369" s="1"/>
      <c r="B369" s="1"/>
      <c r="D369" s="1"/>
      <c r="E369" s="1"/>
      <c r="F369" s="1"/>
      <c r="G369"/>
    </row>
    <row r="370" spans="1:7" x14ac:dyDescent="0.3">
      <c r="A370" s="1"/>
      <c r="B370" s="1"/>
      <c r="D370" s="1"/>
      <c r="E370" s="1"/>
      <c r="F370" s="1"/>
      <c r="G370"/>
    </row>
    <row r="371" spans="1:7" x14ac:dyDescent="0.3">
      <c r="A371" s="1"/>
      <c r="B371" s="1"/>
      <c r="D371" s="1"/>
      <c r="E371" s="1"/>
      <c r="F371" s="1"/>
      <c r="G371"/>
    </row>
    <row r="372" spans="1:7" x14ac:dyDescent="0.3">
      <c r="A372" s="1"/>
      <c r="B372" s="1"/>
      <c r="D372" s="1"/>
      <c r="E372" s="1"/>
      <c r="F372" s="1"/>
      <c r="G372"/>
    </row>
    <row r="373" spans="1:7" x14ac:dyDescent="0.3">
      <c r="A373" s="1"/>
      <c r="B373" s="1"/>
      <c r="D373" s="1"/>
      <c r="E373" s="1"/>
      <c r="F373" s="1"/>
      <c r="G373"/>
    </row>
    <row r="374" spans="1:7" x14ac:dyDescent="0.3">
      <c r="A374" s="1"/>
      <c r="B374" s="1"/>
      <c r="D374" s="1"/>
      <c r="E374" s="1"/>
      <c r="F374" s="1"/>
      <c r="G374"/>
    </row>
    <row r="375" spans="1:7" x14ac:dyDescent="0.3">
      <c r="A375" s="1"/>
      <c r="B375" s="1"/>
      <c r="D375" s="1"/>
      <c r="E375" s="1"/>
      <c r="F375" s="1"/>
      <c r="G375"/>
    </row>
    <row r="376" spans="1:7" x14ac:dyDescent="0.3">
      <c r="A376" s="1"/>
      <c r="B376" s="1"/>
      <c r="D376" s="1"/>
      <c r="E376" s="1"/>
      <c r="F376" s="1"/>
      <c r="G376"/>
    </row>
    <row r="377" spans="1:7" x14ac:dyDescent="0.3">
      <c r="A377" s="1"/>
      <c r="B377" s="1"/>
      <c r="D377" s="1"/>
      <c r="E377" s="1"/>
      <c r="F377" s="1"/>
      <c r="G377"/>
    </row>
    <row r="378" spans="1:7" x14ac:dyDescent="0.3">
      <c r="A378" s="1"/>
      <c r="B378" s="1"/>
      <c r="D378" s="1"/>
      <c r="E378" s="1"/>
      <c r="F378" s="1"/>
      <c r="G378"/>
    </row>
    <row r="379" spans="1:7" x14ac:dyDescent="0.3">
      <c r="A379" s="1"/>
      <c r="B379" s="1"/>
      <c r="D379" s="1"/>
      <c r="E379" s="1"/>
      <c r="F379" s="1"/>
      <c r="G379"/>
    </row>
    <row r="380" spans="1:7" x14ac:dyDescent="0.3">
      <c r="A380" s="1"/>
      <c r="B380" s="1"/>
      <c r="D380" s="1"/>
      <c r="E380" s="1"/>
      <c r="F380" s="1"/>
      <c r="G380"/>
    </row>
    <row r="381" spans="1:7" x14ac:dyDescent="0.3">
      <c r="A381" s="1"/>
      <c r="B381" s="1"/>
      <c r="D381" s="1"/>
      <c r="E381" s="1"/>
      <c r="F381" s="1"/>
      <c r="G381"/>
    </row>
    <row r="382" spans="1:7" x14ac:dyDescent="0.3">
      <c r="A382" s="1"/>
      <c r="B382" s="1"/>
      <c r="D382" s="1"/>
      <c r="E382" s="1"/>
      <c r="F382" s="1"/>
      <c r="G382"/>
    </row>
    <row r="383" spans="1:7" x14ac:dyDescent="0.3">
      <c r="A383" s="1"/>
      <c r="B383" s="1"/>
      <c r="D383" s="1"/>
      <c r="E383" s="1"/>
      <c r="F383" s="1"/>
      <c r="G383"/>
    </row>
    <row r="384" spans="1:7" x14ac:dyDescent="0.3">
      <c r="A384" s="1"/>
      <c r="B384" s="1"/>
      <c r="D384" s="1"/>
      <c r="E384" s="1"/>
      <c r="F384" s="1"/>
      <c r="G384"/>
    </row>
    <row r="385" spans="1:7" x14ac:dyDescent="0.3">
      <c r="A385" s="1"/>
      <c r="B385" s="1"/>
      <c r="D385" s="1"/>
      <c r="E385" s="1"/>
      <c r="F385" s="1"/>
      <c r="G385"/>
    </row>
    <row r="386" spans="1:7" x14ac:dyDescent="0.3">
      <c r="A386" s="1"/>
      <c r="B386" s="1"/>
      <c r="D386" s="1"/>
      <c r="E386" s="1"/>
      <c r="F386" s="1"/>
      <c r="G386"/>
    </row>
    <row r="387" spans="1:7" x14ac:dyDescent="0.3">
      <c r="A387" s="1"/>
      <c r="B387" s="1"/>
      <c r="D387" s="1"/>
      <c r="E387" s="1"/>
      <c r="F387" s="1"/>
      <c r="G387"/>
    </row>
    <row r="388" spans="1:7" x14ac:dyDescent="0.3">
      <c r="A388" s="1"/>
      <c r="B388" s="1"/>
      <c r="D388" s="1"/>
      <c r="E388" s="1"/>
      <c r="F388" s="1"/>
      <c r="G388"/>
    </row>
    <row r="389" spans="1:7" x14ac:dyDescent="0.3">
      <c r="A389" s="1"/>
      <c r="B389" s="1"/>
      <c r="D389" s="1"/>
      <c r="E389" s="1"/>
      <c r="F389" s="1"/>
      <c r="G389"/>
    </row>
    <row r="390" spans="1:7" x14ac:dyDescent="0.3">
      <c r="A390" s="1"/>
      <c r="B390" s="1"/>
      <c r="D390" s="1"/>
      <c r="E390" s="1"/>
      <c r="F390" s="1"/>
      <c r="G390"/>
    </row>
    <row r="391" spans="1:7" x14ac:dyDescent="0.3">
      <c r="A391" s="1"/>
      <c r="B391" s="1"/>
      <c r="D391" s="1"/>
      <c r="E391" s="1"/>
      <c r="F391" s="1"/>
      <c r="G391"/>
    </row>
    <row r="392" spans="1:7" x14ac:dyDescent="0.3">
      <c r="A392" s="1"/>
      <c r="B392" s="1"/>
      <c r="D392" s="1"/>
      <c r="E392" s="1"/>
      <c r="F392" s="1"/>
      <c r="G392"/>
    </row>
    <row r="393" spans="1:7" x14ac:dyDescent="0.3">
      <c r="A393" s="1"/>
      <c r="B393" s="1"/>
      <c r="D393" s="1"/>
      <c r="E393" s="1"/>
      <c r="F393" s="1"/>
      <c r="G393"/>
    </row>
    <row r="394" spans="1:7" x14ac:dyDescent="0.3">
      <c r="A394" s="1"/>
      <c r="B394" s="1"/>
      <c r="D394" s="1"/>
      <c r="E394" s="1"/>
      <c r="F394" s="1"/>
      <c r="G394"/>
    </row>
    <row r="395" spans="1:7" x14ac:dyDescent="0.3">
      <c r="A395" s="1"/>
      <c r="B395" s="1"/>
      <c r="D395" s="1"/>
      <c r="E395" s="1"/>
      <c r="F395" s="1"/>
      <c r="G395"/>
    </row>
    <row r="396" spans="1:7" x14ac:dyDescent="0.3">
      <c r="A396" s="1"/>
      <c r="B396" s="1"/>
      <c r="D396" s="1"/>
      <c r="E396" s="1"/>
      <c r="F396" s="1"/>
      <c r="G396"/>
    </row>
    <row r="397" spans="1:7" x14ac:dyDescent="0.3">
      <c r="A397" s="1"/>
      <c r="B397" s="1"/>
      <c r="D397" s="1"/>
      <c r="E397" s="1"/>
      <c r="F397" s="1"/>
      <c r="G397"/>
    </row>
    <row r="398" spans="1:7" x14ac:dyDescent="0.3">
      <c r="A398" s="1"/>
      <c r="B398" s="1"/>
      <c r="D398" s="1"/>
      <c r="E398" s="1"/>
      <c r="F398" s="1"/>
      <c r="G398"/>
    </row>
    <row r="399" spans="1:7" x14ac:dyDescent="0.3">
      <c r="A399" s="1"/>
      <c r="B399" s="1"/>
      <c r="D399" s="1"/>
      <c r="E399" s="1"/>
      <c r="F399" s="1"/>
      <c r="G399"/>
    </row>
    <row r="400" spans="1:7" x14ac:dyDescent="0.3">
      <c r="A400" s="1"/>
      <c r="B400" s="1"/>
      <c r="D400" s="1"/>
      <c r="E400" s="1"/>
      <c r="F400" s="1"/>
      <c r="G400"/>
    </row>
    <row r="401" spans="1:7" x14ac:dyDescent="0.3">
      <c r="A401" s="1"/>
      <c r="B401" s="1"/>
      <c r="D401" s="1"/>
      <c r="E401" s="1"/>
      <c r="F401" s="1"/>
      <c r="G401"/>
    </row>
    <row r="402" spans="1:7" x14ac:dyDescent="0.3">
      <c r="A402" s="1"/>
      <c r="B402" s="1"/>
      <c r="D402" s="1"/>
      <c r="E402" s="1"/>
      <c r="F402" s="1"/>
      <c r="G402"/>
    </row>
    <row r="403" spans="1:7" x14ac:dyDescent="0.3">
      <c r="A403" s="1"/>
      <c r="B403" s="1"/>
      <c r="D403" s="1"/>
      <c r="E403" s="1"/>
      <c r="F403" s="1"/>
      <c r="G403"/>
    </row>
    <row r="404" spans="1:7" x14ac:dyDescent="0.3">
      <c r="A404" s="1"/>
      <c r="B404" s="1"/>
      <c r="D404" s="1"/>
      <c r="E404" s="1"/>
      <c r="F404" s="1"/>
      <c r="G404"/>
    </row>
    <row r="405" spans="1:7" x14ac:dyDescent="0.3">
      <c r="A405" s="1"/>
      <c r="B405" s="1"/>
      <c r="D405" s="1"/>
      <c r="E405" s="1"/>
      <c r="F405" s="1"/>
      <c r="G405"/>
    </row>
    <row r="406" spans="1:7" x14ac:dyDescent="0.3">
      <c r="A406" s="1"/>
      <c r="B406" s="1"/>
      <c r="D406" s="1"/>
      <c r="E406" s="1"/>
      <c r="F406" s="1"/>
      <c r="G406"/>
    </row>
    <row r="407" spans="1:7" x14ac:dyDescent="0.3">
      <c r="A407" s="1"/>
      <c r="B407" s="1"/>
      <c r="D407" s="1"/>
      <c r="E407" s="1"/>
      <c r="F407" s="1"/>
      <c r="G407"/>
    </row>
    <row r="408" spans="1:7" x14ac:dyDescent="0.3">
      <c r="A408" s="1"/>
      <c r="B408" s="1"/>
      <c r="D408" s="1"/>
      <c r="E408" s="1"/>
      <c r="F408" s="1"/>
      <c r="G408"/>
    </row>
    <row r="409" spans="1:7" x14ac:dyDescent="0.3">
      <c r="A409" s="1"/>
      <c r="B409" s="1"/>
      <c r="D409" s="1"/>
      <c r="E409" s="1"/>
      <c r="F409" s="1"/>
      <c r="G409"/>
    </row>
    <row r="410" spans="1:7" x14ac:dyDescent="0.3">
      <c r="A410" s="1"/>
      <c r="B410" s="1"/>
      <c r="D410" s="1"/>
      <c r="E410" s="1"/>
      <c r="F410" s="1"/>
      <c r="G410"/>
    </row>
    <row r="411" spans="1:7" x14ac:dyDescent="0.3">
      <c r="A411" s="1"/>
      <c r="B411" s="1"/>
      <c r="D411" s="1"/>
      <c r="E411" s="1"/>
      <c r="F411" s="1"/>
      <c r="G411"/>
    </row>
    <row r="412" spans="1:7" x14ac:dyDescent="0.3">
      <c r="A412" s="1"/>
      <c r="B412" s="1"/>
      <c r="D412" s="1"/>
      <c r="E412" s="1"/>
      <c r="F412" s="1"/>
      <c r="G412"/>
    </row>
    <row r="413" spans="1:7" x14ac:dyDescent="0.3">
      <c r="A413" s="1"/>
      <c r="B413" s="1"/>
      <c r="D413" s="1"/>
      <c r="E413" s="1"/>
      <c r="F413" s="1"/>
      <c r="G413"/>
    </row>
    <row r="414" spans="1:7" x14ac:dyDescent="0.3">
      <c r="A414" s="1"/>
      <c r="B414" s="1"/>
      <c r="D414" s="1"/>
      <c r="E414" s="1"/>
      <c r="F414" s="1"/>
      <c r="G414"/>
    </row>
    <row r="415" spans="1:7" x14ac:dyDescent="0.3">
      <c r="A415" s="1"/>
      <c r="B415" s="1"/>
      <c r="D415" s="1"/>
      <c r="E415" s="1"/>
      <c r="F415" s="1"/>
      <c r="G415"/>
    </row>
    <row r="416" spans="1:7" x14ac:dyDescent="0.3">
      <c r="A416" s="1"/>
      <c r="B416" s="1"/>
      <c r="D416" s="1"/>
      <c r="E416" s="1"/>
      <c r="F416" s="1"/>
      <c r="G416"/>
    </row>
    <row r="417" spans="1:7" x14ac:dyDescent="0.3">
      <c r="A417" s="1"/>
      <c r="B417" s="1"/>
      <c r="D417" s="1"/>
      <c r="E417" s="1"/>
      <c r="F417" s="1"/>
      <c r="G417"/>
    </row>
    <row r="418" spans="1:7" x14ac:dyDescent="0.3">
      <c r="A418" s="1"/>
      <c r="B418" s="1"/>
      <c r="D418" s="1"/>
      <c r="E418" s="1"/>
      <c r="F418" s="1"/>
      <c r="G418"/>
    </row>
    <row r="419" spans="1:7" x14ac:dyDescent="0.3">
      <c r="A419" s="1"/>
      <c r="B419" s="1"/>
      <c r="D419" s="1"/>
      <c r="E419" s="1"/>
      <c r="F419" s="1"/>
      <c r="G419"/>
    </row>
    <row r="420" spans="1:7" x14ac:dyDescent="0.3">
      <c r="A420" s="1"/>
      <c r="B420" s="1"/>
      <c r="D420" s="1"/>
      <c r="E420" s="1"/>
      <c r="F420" s="1"/>
      <c r="G420"/>
    </row>
    <row r="421" spans="1:7" x14ac:dyDescent="0.3">
      <c r="A421" s="1"/>
      <c r="B421" s="1"/>
      <c r="D421" s="1"/>
      <c r="E421" s="1"/>
      <c r="F421" s="1"/>
      <c r="G421"/>
    </row>
    <row r="422" spans="1:7" x14ac:dyDescent="0.3">
      <c r="A422" s="1"/>
      <c r="B422" s="1"/>
      <c r="D422" s="1"/>
      <c r="E422" s="1"/>
      <c r="F422" s="1"/>
      <c r="G422"/>
    </row>
    <row r="423" spans="1:7" x14ac:dyDescent="0.3">
      <c r="A423" s="1"/>
      <c r="B423" s="1"/>
      <c r="D423" s="1"/>
      <c r="E423" s="1"/>
      <c r="F423" s="1"/>
      <c r="G423"/>
    </row>
    <row r="424" spans="1:7" x14ac:dyDescent="0.3">
      <c r="A424" s="1"/>
      <c r="B424" s="1"/>
      <c r="D424" s="1"/>
      <c r="E424" s="1"/>
      <c r="F424" s="1"/>
      <c r="G424"/>
    </row>
    <row r="425" spans="1:7" x14ac:dyDescent="0.3">
      <c r="A425" s="1"/>
      <c r="B425" s="1"/>
      <c r="D425" s="1"/>
      <c r="E425" s="1"/>
      <c r="F425" s="1"/>
      <c r="G425"/>
    </row>
    <row r="426" spans="1:7" x14ac:dyDescent="0.3">
      <c r="A426" s="1"/>
      <c r="B426" s="1"/>
      <c r="D426" s="1"/>
      <c r="E426" s="1"/>
      <c r="F426" s="1"/>
      <c r="G426"/>
    </row>
    <row r="427" spans="1:7" x14ac:dyDescent="0.3">
      <c r="A427" s="1"/>
      <c r="B427" s="1"/>
      <c r="D427" s="1"/>
      <c r="E427" s="1"/>
      <c r="F427" s="1"/>
      <c r="G427"/>
    </row>
    <row r="428" spans="1:7" x14ac:dyDescent="0.3">
      <c r="A428" s="1"/>
      <c r="B428" s="1"/>
      <c r="D428" s="1"/>
      <c r="E428" s="1"/>
      <c r="F428" s="1"/>
      <c r="G428"/>
    </row>
    <row r="429" spans="1:7" x14ac:dyDescent="0.3">
      <c r="A429" s="1"/>
      <c r="B429" s="1"/>
      <c r="D429" s="1"/>
      <c r="E429" s="1"/>
      <c r="F429" s="1"/>
      <c r="G429"/>
    </row>
    <row r="430" spans="1:7" x14ac:dyDescent="0.3">
      <c r="A430" s="1"/>
      <c r="B430" s="1"/>
      <c r="D430" s="1"/>
      <c r="E430" s="1"/>
      <c r="F430" s="1"/>
      <c r="G430"/>
    </row>
    <row r="431" spans="1:7" x14ac:dyDescent="0.3">
      <c r="A431" s="1"/>
      <c r="B431" s="1"/>
      <c r="D431" s="1"/>
      <c r="E431" s="1"/>
      <c r="F431" s="1"/>
      <c r="G431"/>
    </row>
    <row r="432" spans="1:7" x14ac:dyDescent="0.3">
      <c r="A432" s="1"/>
      <c r="B432" s="1"/>
      <c r="D432" s="1"/>
      <c r="E432" s="1"/>
      <c r="F432" s="1"/>
      <c r="G432"/>
    </row>
    <row r="433" spans="1:7" x14ac:dyDescent="0.3">
      <c r="A433" s="1"/>
      <c r="B433" s="1"/>
      <c r="D433" s="1"/>
      <c r="E433" s="1"/>
      <c r="F433" s="1"/>
      <c r="G433"/>
    </row>
    <row r="434" spans="1:7" x14ac:dyDescent="0.3">
      <c r="A434" s="1"/>
      <c r="B434" s="1"/>
      <c r="D434" s="1"/>
      <c r="E434" s="1"/>
      <c r="F434" s="1"/>
      <c r="G434"/>
    </row>
    <row r="435" spans="1:7" x14ac:dyDescent="0.3">
      <c r="A435" s="1"/>
      <c r="B435" s="1"/>
      <c r="D435" s="1"/>
      <c r="E435" s="1"/>
      <c r="F435" s="1"/>
      <c r="G435"/>
    </row>
    <row r="436" spans="1:7" x14ac:dyDescent="0.3">
      <c r="A436" s="1"/>
      <c r="B436" s="1"/>
      <c r="D436" s="1"/>
      <c r="E436" s="1"/>
      <c r="F436" s="1"/>
      <c r="G436"/>
    </row>
    <row r="437" spans="1:7" x14ac:dyDescent="0.3">
      <c r="A437" s="1"/>
      <c r="B437" s="1"/>
      <c r="D437" s="1"/>
      <c r="E437" s="1"/>
      <c r="F437" s="1"/>
      <c r="G437"/>
    </row>
    <row r="438" spans="1:7" x14ac:dyDescent="0.3">
      <c r="A438" s="1"/>
      <c r="B438" s="1"/>
      <c r="D438" s="1"/>
      <c r="E438" s="1"/>
      <c r="F438" s="1"/>
      <c r="G438"/>
    </row>
    <row r="439" spans="1:7" x14ac:dyDescent="0.3">
      <c r="A439" s="1"/>
      <c r="B439" s="1"/>
      <c r="D439" s="1"/>
      <c r="E439" s="1"/>
      <c r="F439" s="1"/>
      <c r="G439"/>
    </row>
    <row r="440" spans="1:7" x14ac:dyDescent="0.3">
      <c r="A440" s="1"/>
      <c r="B440" s="1"/>
      <c r="D440" s="1"/>
      <c r="E440" s="1"/>
      <c r="F440" s="1"/>
      <c r="G440"/>
    </row>
    <row r="441" spans="1:7" x14ac:dyDescent="0.3">
      <c r="A441" s="1"/>
      <c r="B441" s="1"/>
      <c r="D441" s="1"/>
      <c r="E441" s="1"/>
      <c r="F441" s="1"/>
      <c r="G441"/>
    </row>
    <row r="442" spans="1:7" x14ac:dyDescent="0.3">
      <c r="A442" s="1"/>
      <c r="B442" s="1"/>
      <c r="D442" s="1"/>
      <c r="E442" s="1"/>
      <c r="F442" s="1"/>
      <c r="G442"/>
    </row>
    <row r="443" spans="1:7" x14ac:dyDescent="0.3">
      <c r="A443" s="1"/>
      <c r="B443" s="1"/>
      <c r="D443" s="1"/>
      <c r="E443" s="1"/>
      <c r="F443" s="1"/>
      <c r="G443"/>
    </row>
    <row r="444" spans="1:7" x14ac:dyDescent="0.3">
      <c r="A444" s="1"/>
      <c r="B444" s="1"/>
      <c r="D444" s="1"/>
      <c r="E444" s="1"/>
      <c r="F444" s="1"/>
      <c r="G444"/>
    </row>
    <row r="445" spans="1:7" x14ac:dyDescent="0.3">
      <c r="A445" s="1"/>
      <c r="B445" s="1"/>
      <c r="D445" s="1"/>
      <c r="E445" s="1"/>
      <c r="F445" s="1"/>
      <c r="G445"/>
    </row>
    <row r="446" spans="1:7" x14ac:dyDescent="0.3">
      <c r="A446" s="1"/>
      <c r="B446" s="1"/>
      <c r="D446" s="1"/>
      <c r="E446" s="1"/>
      <c r="F446" s="1"/>
      <c r="G446"/>
    </row>
    <row r="447" spans="1:7" x14ac:dyDescent="0.3">
      <c r="A447" s="1"/>
      <c r="B447" s="1"/>
      <c r="D447" s="1"/>
      <c r="E447" s="1"/>
      <c r="F447" s="1"/>
      <c r="G447"/>
    </row>
    <row r="448" spans="1:7" x14ac:dyDescent="0.3">
      <c r="A448" s="1"/>
      <c r="B448" s="1"/>
      <c r="D448" s="1"/>
      <c r="E448" s="1"/>
      <c r="F448" s="1"/>
      <c r="G448"/>
    </row>
    <row r="449" spans="1:7" x14ac:dyDescent="0.3">
      <c r="A449" s="1"/>
      <c r="B449" s="1"/>
      <c r="D449" s="1"/>
      <c r="E449" s="1"/>
      <c r="F449" s="1"/>
      <c r="G449"/>
    </row>
    <row r="450" spans="1:7" x14ac:dyDescent="0.3">
      <c r="A450" s="1"/>
      <c r="B450" s="1"/>
      <c r="D450" s="1"/>
      <c r="E450" s="1"/>
      <c r="F450" s="1"/>
      <c r="G450"/>
    </row>
    <row r="451" spans="1:7" x14ac:dyDescent="0.3">
      <c r="A451" s="1"/>
      <c r="B451" s="1"/>
      <c r="D451" s="1"/>
      <c r="E451" s="1"/>
      <c r="F451" s="1"/>
      <c r="G451"/>
    </row>
    <row r="452" spans="1:7" x14ac:dyDescent="0.3">
      <c r="A452" s="1"/>
      <c r="B452" s="1"/>
      <c r="D452" s="1"/>
      <c r="E452" s="1"/>
      <c r="F452" s="1"/>
      <c r="G452"/>
    </row>
    <row r="453" spans="1:7" x14ac:dyDescent="0.3">
      <c r="A453" s="1"/>
      <c r="B453" s="1"/>
      <c r="D453" s="1"/>
      <c r="E453" s="1"/>
      <c r="F453" s="1"/>
      <c r="G453"/>
    </row>
    <row r="454" spans="1:7" x14ac:dyDescent="0.3">
      <c r="A454" s="1"/>
      <c r="B454" s="1"/>
      <c r="D454" s="1"/>
      <c r="E454" s="1"/>
      <c r="F454" s="1"/>
      <c r="G454"/>
    </row>
    <row r="455" spans="1:7" x14ac:dyDescent="0.3">
      <c r="A455" s="1"/>
      <c r="B455" s="1"/>
      <c r="D455" s="1"/>
      <c r="E455" s="1"/>
      <c r="F455" s="1"/>
      <c r="G455"/>
    </row>
    <row r="456" spans="1:7" x14ac:dyDescent="0.3">
      <c r="A456" s="1"/>
      <c r="B456" s="1"/>
      <c r="D456" s="1"/>
      <c r="E456" s="1"/>
      <c r="F456" s="1"/>
      <c r="G456"/>
    </row>
    <row r="457" spans="1:7" x14ac:dyDescent="0.3">
      <c r="A457" s="1"/>
      <c r="B457" s="1"/>
      <c r="D457" s="1"/>
      <c r="E457" s="1"/>
      <c r="F457" s="1"/>
      <c r="G457"/>
    </row>
    <row r="458" spans="1:7" x14ac:dyDescent="0.3">
      <c r="A458" s="1"/>
      <c r="B458" s="1"/>
      <c r="D458" s="1"/>
      <c r="E458" s="1"/>
      <c r="F458" s="1"/>
      <c r="G458"/>
    </row>
    <row r="459" spans="1:7" x14ac:dyDescent="0.3">
      <c r="A459" s="1"/>
      <c r="B459" s="1"/>
      <c r="D459" s="1"/>
      <c r="E459" s="1"/>
      <c r="F459" s="1"/>
      <c r="G459"/>
    </row>
    <row r="460" spans="1:7" x14ac:dyDescent="0.3">
      <c r="A460" s="1"/>
      <c r="B460" s="1"/>
      <c r="D460" s="1"/>
      <c r="E460" s="1"/>
      <c r="F460" s="1"/>
      <c r="G460"/>
    </row>
    <row r="461" spans="1:7" x14ac:dyDescent="0.3">
      <c r="A461" s="1"/>
      <c r="B461" s="1"/>
      <c r="D461" s="1"/>
      <c r="E461" s="1"/>
      <c r="F461" s="1"/>
      <c r="G461"/>
    </row>
    <row r="462" spans="1:7" x14ac:dyDescent="0.3">
      <c r="A462" s="1"/>
      <c r="B462" s="1"/>
      <c r="D462" s="1"/>
      <c r="E462" s="1"/>
      <c r="F462" s="1"/>
      <c r="G462"/>
    </row>
    <row r="463" spans="1:7" x14ac:dyDescent="0.3">
      <c r="A463" s="1"/>
      <c r="B463" s="1"/>
      <c r="D463" s="1"/>
      <c r="E463" s="1"/>
      <c r="F463" s="1"/>
      <c r="G463"/>
    </row>
    <row r="464" spans="1:7" x14ac:dyDescent="0.3">
      <c r="A464" s="1"/>
      <c r="B464" s="1"/>
      <c r="D464" s="1"/>
      <c r="E464" s="1"/>
      <c r="F464" s="1"/>
      <c r="G464"/>
    </row>
    <row r="465" spans="1:7" x14ac:dyDescent="0.3">
      <c r="A465" s="1"/>
      <c r="B465" s="1"/>
      <c r="D465" s="1"/>
      <c r="E465" s="1"/>
      <c r="F465" s="1"/>
      <c r="G465"/>
    </row>
    <row r="466" spans="1:7" x14ac:dyDescent="0.3">
      <c r="A466" s="1"/>
      <c r="B466" s="1"/>
      <c r="D466" s="1"/>
      <c r="E466" s="1"/>
      <c r="F466" s="1"/>
      <c r="G466"/>
    </row>
    <row r="467" spans="1:7" x14ac:dyDescent="0.3">
      <c r="A467" s="1"/>
      <c r="B467" s="1"/>
      <c r="D467" s="1"/>
      <c r="E467" s="1"/>
      <c r="F467" s="1"/>
      <c r="G467"/>
    </row>
    <row r="468" spans="1:7" x14ac:dyDescent="0.3">
      <c r="A468" s="1"/>
      <c r="B468" s="1"/>
      <c r="D468" s="1"/>
      <c r="E468" s="1"/>
      <c r="F468" s="1"/>
      <c r="G468"/>
    </row>
    <row r="469" spans="1:7" x14ac:dyDescent="0.3">
      <c r="A469" s="1"/>
      <c r="B469" s="1"/>
      <c r="D469" s="1"/>
      <c r="E469" s="1"/>
      <c r="F469" s="1"/>
      <c r="G469"/>
    </row>
    <row r="470" spans="1:7" x14ac:dyDescent="0.3">
      <c r="A470" s="1"/>
      <c r="B470" s="1"/>
      <c r="D470" s="1"/>
      <c r="E470" s="1"/>
      <c r="F470" s="1"/>
      <c r="G470"/>
    </row>
    <row r="471" spans="1:7" x14ac:dyDescent="0.3">
      <c r="A471" s="1"/>
      <c r="B471" s="1"/>
      <c r="D471" s="1"/>
      <c r="E471" s="1"/>
      <c r="F471" s="1"/>
      <c r="G471"/>
    </row>
    <row r="472" spans="1:7" x14ac:dyDescent="0.3">
      <c r="A472" s="1"/>
      <c r="B472" s="1"/>
      <c r="D472" s="1"/>
      <c r="E472" s="1"/>
      <c r="F472" s="1"/>
      <c r="G472"/>
    </row>
    <row r="473" spans="1:7" x14ac:dyDescent="0.3">
      <c r="A473" s="1"/>
      <c r="B473" s="1"/>
      <c r="D473" s="1"/>
      <c r="E473" s="1"/>
      <c r="F473" s="1"/>
      <c r="G473"/>
    </row>
    <row r="474" spans="1:7" x14ac:dyDescent="0.3">
      <c r="A474" s="1"/>
      <c r="B474" s="1"/>
      <c r="D474" s="1"/>
      <c r="E474" s="1"/>
      <c r="F474" s="1"/>
      <c r="G474"/>
    </row>
    <row r="475" spans="1:7" x14ac:dyDescent="0.3">
      <c r="A475" s="1"/>
      <c r="B475" s="1"/>
      <c r="D475" s="1"/>
      <c r="E475" s="1"/>
      <c r="F475" s="1"/>
      <c r="G475"/>
    </row>
    <row r="476" spans="1:7" x14ac:dyDescent="0.3">
      <c r="A476" s="1"/>
      <c r="B476" s="1"/>
      <c r="D476" s="1"/>
      <c r="E476" s="1"/>
      <c r="F476" s="1"/>
      <c r="G476"/>
    </row>
    <row r="477" spans="1:7" x14ac:dyDescent="0.3">
      <c r="A477" s="1"/>
      <c r="B477" s="1"/>
      <c r="D477" s="1"/>
      <c r="E477" s="1"/>
      <c r="F477" s="1"/>
      <c r="G477"/>
    </row>
    <row r="478" spans="1:7" x14ac:dyDescent="0.3">
      <c r="A478" s="1"/>
      <c r="B478" s="1"/>
      <c r="D478" s="1"/>
      <c r="E478" s="1"/>
      <c r="F478" s="1"/>
      <c r="G478"/>
    </row>
    <row r="479" spans="1:7" x14ac:dyDescent="0.3">
      <c r="A479" s="1"/>
      <c r="B479" s="1"/>
      <c r="D479" s="1"/>
      <c r="E479" s="1"/>
      <c r="F479" s="1"/>
      <c r="G479"/>
    </row>
    <row r="480" spans="1:7" x14ac:dyDescent="0.3">
      <c r="A480" s="1"/>
      <c r="B480" s="1"/>
      <c r="D480" s="1"/>
      <c r="E480" s="1"/>
      <c r="F480" s="1"/>
      <c r="G480"/>
    </row>
    <row r="481" spans="1:7" x14ac:dyDescent="0.3">
      <c r="A481" s="1"/>
      <c r="B481" s="1"/>
      <c r="D481" s="1"/>
      <c r="E481" s="1"/>
      <c r="F481" s="1"/>
      <c r="G481"/>
    </row>
    <row r="482" spans="1:7" x14ac:dyDescent="0.3">
      <c r="A482" s="1"/>
      <c r="B482" s="1"/>
      <c r="D482" s="1"/>
      <c r="E482" s="1"/>
      <c r="F482" s="1"/>
      <c r="G482"/>
    </row>
    <row r="483" spans="1:7" x14ac:dyDescent="0.3">
      <c r="A483" s="1"/>
      <c r="B483" s="1"/>
      <c r="D483" s="1"/>
      <c r="E483" s="1"/>
      <c r="F483" s="1"/>
      <c r="G483"/>
    </row>
    <row r="484" spans="1:7" x14ac:dyDescent="0.3">
      <c r="A484" s="1"/>
      <c r="B484" s="1"/>
      <c r="D484" s="1"/>
      <c r="E484" s="1"/>
      <c r="F484" s="1"/>
      <c r="G484"/>
    </row>
    <row r="485" spans="1:7" x14ac:dyDescent="0.3">
      <c r="A485" s="1"/>
      <c r="B485" s="1"/>
      <c r="D485" s="1"/>
      <c r="E485" s="1"/>
      <c r="F485" s="1"/>
      <c r="G485"/>
    </row>
    <row r="486" spans="1:7" x14ac:dyDescent="0.3">
      <c r="A486" s="1"/>
      <c r="B486" s="1"/>
      <c r="D486" s="1"/>
      <c r="E486" s="1"/>
      <c r="F486" s="1"/>
      <c r="G486"/>
    </row>
    <row r="487" spans="1:7" x14ac:dyDescent="0.3">
      <c r="A487" s="1"/>
      <c r="B487" s="1"/>
      <c r="D487" s="1"/>
      <c r="E487" s="1"/>
      <c r="F487" s="1"/>
      <c r="G487"/>
    </row>
    <row r="488" spans="1:7" x14ac:dyDescent="0.3">
      <c r="A488" s="1"/>
      <c r="B488" s="1"/>
      <c r="D488" s="1"/>
      <c r="E488" s="1"/>
      <c r="F488" s="1"/>
      <c r="G488"/>
    </row>
    <row r="489" spans="1:7" x14ac:dyDescent="0.3">
      <c r="A489" s="1"/>
      <c r="B489" s="1"/>
      <c r="D489" s="1"/>
      <c r="E489" s="1"/>
      <c r="F489" s="1"/>
      <c r="G489"/>
    </row>
    <row r="490" spans="1:7" x14ac:dyDescent="0.3">
      <c r="A490" s="1"/>
      <c r="B490" s="1"/>
      <c r="D490" s="1"/>
      <c r="E490" s="1"/>
      <c r="F490" s="1"/>
      <c r="G490"/>
    </row>
    <row r="491" spans="1:7" x14ac:dyDescent="0.3">
      <c r="A491" s="1"/>
      <c r="B491" s="1"/>
      <c r="D491" s="1"/>
      <c r="E491" s="1"/>
      <c r="F491" s="1"/>
      <c r="G491"/>
    </row>
    <row r="492" spans="1:7" x14ac:dyDescent="0.3">
      <c r="A492" s="1"/>
      <c r="B492" s="1"/>
      <c r="D492" s="1"/>
      <c r="E492" s="1"/>
      <c r="F492" s="1"/>
      <c r="G492"/>
    </row>
    <row r="493" spans="1:7" x14ac:dyDescent="0.3">
      <c r="A493" s="1"/>
      <c r="B493" s="1"/>
      <c r="D493" s="1"/>
      <c r="E493" s="1"/>
      <c r="F493" s="1"/>
      <c r="G493"/>
    </row>
    <row r="494" spans="1:7" x14ac:dyDescent="0.3">
      <c r="A494" s="1"/>
      <c r="B494" s="1"/>
      <c r="D494" s="1"/>
      <c r="E494" s="1"/>
      <c r="F494" s="1"/>
      <c r="G494"/>
    </row>
    <row r="495" spans="1:7" x14ac:dyDescent="0.3">
      <c r="A495" s="1"/>
      <c r="B495" s="1"/>
      <c r="D495" s="1"/>
      <c r="E495" s="1"/>
      <c r="F495" s="1"/>
      <c r="G495"/>
    </row>
    <row r="496" spans="1:7" x14ac:dyDescent="0.3">
      <c r="A496" s="1"/>
      <c r="B496" s="1"/>
      <c r="D496" s="1"/>
      <c r="E496" s="1"/>
      <c r="F496" s="1"/>
      <c r="G496"/>
    </row>
    <row r="497" spans="1:7" x14ac:dyDescent="0.3">
      <c r="A497" s="1"/>
      <c r="B497" s="1"/>
      <c r="D497" s="1"/>
      <c r="E497" s="1"/>
      <c r="F497" s="1"/>
      <c r="G497"/>
    </row>
    <row r="498" spans="1:7" x14ac:dyDescent="0.3">
      <c r="A498" s="1"/>
      <c r="B498" s="1"/>
      <c r="D498" s="1"/>
      <c r="E498" s="1"/>
      <c r="F498" s="1"/>
      <c r="G498"/>
    </row>
    <row r="499" spans="1:7" x14ac:dyDescent="0.3">
      <c r="A499" s="1"/>
      <c r="B499" s="1"/>
      <c r="D499" s="1"/>
      <c r="E499" s="1"/>
      <c r="F499" s="1"/>
      <c r="G499"/>
    </row>
    <row r="500" spans="1:7" x14ac:dyDescent="0.3">
      <c r="A500" s="1"/>
      <c r="B500" s="1"/>
      <c r="D500" s="1"/>
      <c r="E500" s="1"/>
      <c r="F500" s="1"/>
      <c r="G500"/>
    </row>
    <row r="501" spans="1:7" x14ac:dyDescent="0.3">
      <c r="A501" s="1"/>
      <c r="B501" s="1"/>
      <c r="D501" s="1"/>
      <c r="E501" s="1"/>
      <c r="F501" s="1"/>
      <c r="G501"/>
    </row>
    <row r="502" spans="1:7" x14ac:dyDescent="0.3">
      <c r="A502" s="1"/>
      <c r="B502" s="1"/>
      <c r="D502" s="1"/>
      <c r="E502" s="1"/>
      <c r="F502" s="1"/>
      <c r="G502"/>
    </row>
    <row r="503" spans="1:7" x14ac:dyDescent="0.3">
      <c r="A503" s="1"/>
      <c r="B503" s="1"/>
      <c r="D503" s="1"/>
      <c r="E503" s="1"/>
      <c r="F503" s="1"/>
      <c r="G503"/>
    </row>
    <row r="504" spans="1:7" x14ac:dyDescent="0.3">
      <c r="A504" s="1"/>
      <c r="B504" s="1"/>
      <c r="D504" s="1"/>
      <c r="E504" s="1"/>
      <c r="F504" s="1"/>
      <c r="G504"/>
    </row>
    <row r="505" spans="1:7" x14ac:dyDescent="0.3">
      <c r="A505" s="1"/>
      <c r="B505" s="1"/>
      <c r="D505" s="1"/>
      <c r="E505" s="1"/>
      <c r="F505" s="1"/>
      <c r="G505"/>
    </row>
    <row r="506" spans="1:7" x14ac:dyDescent="0.3">
      <c r="A506" s="1"/>
      <c r="B506" s="1"/>
      <c r="D506" s="1"/>
      <c r="E506" s="1"/>
      <c r="F506" s="1"/>
      <c r="G506"/>
    </row>
    <row r="507" spans="1:7" x14ac:dyDescent="0.3">
      <c r="A507" s="1"/>
      <c r="B507" s="1"/>
      <c r="D507" s="1"/>
      <c r="E507" s="1"/>
      <c r="F507" s="1"/>
      <c r="G507"/>
    </row>
    <row r="508" spans="1:7" x14ac:dyDescent="0.3">
      <c r="A508" s="1"/>
      <c r="B508" s="1"/>
      <c r="D508" s="1"/>
      <c r="E508" s="1"/>
      <c r="F508" s="1"/>
      <c r="G508"/>
    </row>
    <row r="509" spans="1:7" x14ac:dyDescent="0.3">
      <c r="A509" s="1"/>
      <c r="B509" s="1"/>
      <c r="D509" s="1"/>
      <c r="E509" s="1"/>
      <c r="F509" s="1"/>
      <c r="G509"/>
    </row>
    <row r="510" spans="1:7" x14ac:dyDescent="0.3">
      <c r="A510" s="1"/>
      <c r="B510" s="1"/>
      <c r="D510" s="1"/>
      <c r="E510" s="1"/>
      <c r="F510" s="1"/>
      <c r="G510"/>
    </row>
    <row r="511" spans="1:7" x14ac:dyDescent="0.3">
      <c r="A511" s="1"/>
      <c r="B511" s="1"/>
      <c r="D511" s="1"/>
      <c r="E511" s="1"/>
      <c r="F511" s="1"/>
      <c r="G511"/>
    </row>
    <row r="512" spans="1:7" x14ac:dyDescent="0.3">
      <c r="A512" s="1"/>
      <c r="B512" s="1"/>
      <c r="D512" s="1"/>
      <c r="E512" s="1"/>
      <c r="F512" s="1"/>
      <c r="G512"/>
    </row>
    <row r="513" spans="1:7" x14ac:dyDescent="0.3">
      <c r="A513" s="1"/>
      <c r="B513" s="1"/>
      <c r="D513" s="1"/>
      <c r="E513" s="1"/>
      <c r="F513" s="1"/>
      <c r="G513"/>
    </row>
    <row r="514" spans="1:7" x14ac:dyDescent="0.3">
      <c r="A514" s="1"/>
      <c r="B514" s="1"/>
      <c r="D514" s="1"/>
      <c r="E514" s="1"/>
      <c r="F514" s="1"/>
      <c r="G514"/>
    </row>
    <row r="515" spans="1:7" x14ac:dyDescent="0.3">
      <c r="A515" s="1"/>
      <c r="B515" s="1"/>
      <c r="D515" s="1"/>
      <c r="E515" s="1"/>
      <c r="F515" s="1"/>
      <c r="G515"/>
    </row>
    <row r="516" spans="1:7" x14ac:dyDescent="0.3">
      <c r="A516" s="1"/>
      <c r="B516" s="1"/>
      <c r="D516" s="1"/>
      <c r="E516" s="1"/>
      <c r="F516" s="1"/>
      <c r="G516"/>
    </row>
    <row r="517" spans="1:7" x14ac:dyDescent="0.3">
      <c r="A517" s="1"/>
      <c r="B517" s="1"/>
      <c r="D517" s="1"/>
      <c r="E517" s="1"/>
      <c r="F517" s="1"/>
      <c r="G517"/>
    </row>
    <row r="518" spans="1:7" x14ac:dyDescent="0.3">
      <c r="A518" s="1"/>
      <c r="B518" s="1"/>
      <c r="D518" s="1"/>
      <c r="E518" s="1"/>
      <c r="F518" s="1"/>
      <c r="G518"/>
    </row>
    <row r="519" spans="1:7" x14ac:dyDescent="0.3">
      <c r="A519" s="1"/>
      <c r="B519" s="1"/>
      <c r="D519" s="1"/>
      <c r="E519" s="1"/>
      <c r="F519" s="1"/>
      <c r="G519"/>
    </row>
    <row r="520" spans="1:7" x14ac:dyDescent="0.3">
      <c r="A520" s="1"/>
      <c r="B520" s="1"/>
      <c r="D520" s="1"/>
      <c r="E520" s="1"/>
      <c r="F520" s="1"/>
      <c r="G520"/>
    </row>
    <row r="521" spans="1:7" x14ac:dyDescent="0.3">
      <c r="A521" s="1"/>
      <c r="B521" s="1"/>
      <c r="D521" s="1"/>
      <c r="E521" s="1"/>
      <c r="F521" s="1"/>
      <c r="G521"/>
    </row>
    <row r="522" spans="1:7" x14ac:dyDescent="0.3">
      <c r="A522" s="1"/>
      <c r="B522" s="1"/>
      <c r="D522" s="1"/>
      <c r="E522" s="1"/>
      <c r="F522" s="1"/>
      <c r="G522"/>
    </row>
    <row r="523" spans="1:7" x14ac:dyDescent="0.3">
      <c r="A523" s="1"/>
      <c r="B523" s="1"/>
      <c r="D523" s="1"/>
      <c r="E523" s="1"/>
      <c r="F523" s="1"/>
      <c r="G523"/>
    </row>
    <row r="524" spans="1:7" x14ac:dyDescent="0.3">
      <c r="A524" s="1"/>
      <c r="B524" s="1"/>
      <c r="D524" s="1"/>
      <c r="E524" s="1"/>
      <c r="F524" s="1"/>
      <c r="G524"/>
    </row>
    <row r="525" spans="1:7" x14ac:dyDescent="0.3">
      <c r="A525" s="1"/>
      <c r="B525" s="1"/>
      <c r="D525" s="1"/>
      <c r="E525" s="1"/>
      <c r="F525" s="1"/>
      <c r="G525"/>
    </row>
    <row r="526" spans="1:7" x14ac:dyDescent="0.3">
      <c r="A526" s="1"/>
      <c r="B526" s="1"/>
      <c r="D526" s="1"/>
      <c r="E526" s="1"/>
      <c r="F526" s="1"/>
      <c r="G526"/>
    </row>
    <row r="527" spans="1:7" x14ac:dyDescent="0.3">
      <c r="A527" s="1"/>
      <c r="B527" s="1"/>
      <c r="D527" s="1"/>
      <c r="E527" s="1"/>
      <c r="F527" s="1"/>
      <c r="G527"/>
    </row>
    <row r="528" spans="1:7" x14ac:dyDescent="0.3">
      <c r="A528" s="1"/>
      <c r="B528" s="1"/>
      <c r="D528" s="1"/>
      <c r="E528" s="1"/>
      <c r="F528" s="1"/>
      <c r="G528"/>
    </row>
    <row r="529" spans="1:7" x14ac:dyDescent="0.3">
      <c r="A529" s="1"/>
      <c r="B529" s="1"/>
      <c r="D529" s="1"/>
      <c r="E529" s="1"/>
      <c r="F529" s="1"/>
      <c r="G529"/>
    </row>
    <row r="530" spans="1:7" x14ac:dyDescent="0.3">
      <c r="A530" s="1"/>
      <c r="B530" s="1"/>
      <c r="D530" s="1"/>
      <c r="E530" s="1"/>
      <c r="F530" s="1"/>
      <c r="G530"/>
    </row>
    <row r="531" spans="1:7" x14ac:dyDescent="0.3">
      <c r="A531" s="1"/>
      <c r="B531" s="1"/>
      <c r="D531" s="1"/>
      <c r="E531" s="1"/>
      <c r="F531" s="1"/>
      <c r="G531"/>
    </row>
    <row r="532" spans="1:7" x14ac:dyDescent="0.3">
      <c r="A532" s="1"/>
      <c r="B532" s="1"/>
      <c r="D532" s="1"/>
      <c r="E532" s="1"/>
      <c r="F532" s="1"/>
      <c r="G532"/>
    </row>
    <row r="533" spans="1:7" x14ac:dyDescent="0.3">
      <c r="A533" s="1"/>
      <c r="B533" s="1"/>
      <c r="D533" s="1"/>
      <c r="E533" s="1"/>
      <c r="F533" s="1"/>
      <c r="G533"/>
    </row>
    <row r="534" spans="1:7" x14ac:dyDescent="0.3">
      <c r="A534" s="1"/>
      <c r="B534" s="1"/>
      <c r="D534" s="1"/>
      <c r="E534" s="1"/>
      <c r="F534" s="1"/>
      <c r="G534"/>
    </row>
    <row r="535" spans="1:7" x14ac:dyDescent="0.3">
      <c r="A535" s="1"/>
      <c r="B535" s="1"/>
      <c r="D535" s="1"/>
      <c r="E535" s="1"/>
      <c r="F535" s="1"/>
      <c r="G535"/>
    </row>
    <row r="536" spans="1:7" x14ac:dyDescent="0.3">
      <c r="A536" s="1"/>
      <c r="B536" s="1"/>
      <c r="D536" s="1"/>
      <c r="E536" s="1"/>
      <c r="F536" s="1"/>
      <c r="G536"/>
    </row>
    <row r="537" spans="1:7" x14ac:dyDescent="0.3">
      <c r="A537" s="1"/>
      <c r="B537" s="1"/>
      <c r="D537" s="1"/>
      <c r="E537" s="1"/>
      <c r="F537" s="1"/>
      <c r="G537"/>
    </row>
    <row r="538" spans="1:7" x14ac:dyDescent="0.3">
      <c r="A538" s="1"/>
      <c r="B538" s="1"/>
      <c r="D538" s="1"/>
      <c r="E538" s="1"/>
      <c r="F538" s="1"/>
      <c r="G538"/>
    </row>
    <row r="539" spans="1:7" x14ac:dyDescent="0.3">
      <c r="A539" s="1"/>
      <c r="B539" s="1"/>
      <c r="D539" s="1"/>
      <c r="E539" s="1"/>
      <c r="F539" s="1"/>
      <c r="G539"/>
    </row>
    <row r="540" spans="1:7" x14ac:dyDescent="0.3">
      <c r="A540" s="1"/>
      <c r="B540" s="1"/>
      <c r="D540" s="1"/>
      <c r="E540" s="1"/>
      <c r="F540" s="1"/>
      <c r="G540"/>
    </row>
    <row r="541" spans="1:7" x14ac:dyDescent="0.3">
      <c r="A541" s="1"/>
      <c r="B541" s="1"/>
      <c r="D541" s="1"/>
      <c r="E541" s="1"/>
      <c r="F541" s="1"/>
      <c r="G541"/>
    </row>
    <row r="542" spans="1:7" x14ac:dyDescent="0.3">
      <c r="A542" s="1"/>
      <c r="B542" s="1"/>
      <c r="D542" s="1"/>
      <c r="E542" s="1"/>
      <c r="F542" s="1"/>
      <c r="G542"/>
    </row>
    <row r="543" spans="1:7" x14ac:dyDescent="0.3">
      <c r="A543" s="1"/>
      <c r="B543" s="1"/>
      <c r="D543" s="1"/>
      <c r="E543" s="1"/>
      <c r="F543" s="1"/>
      <c r="G543"/>
    </row>
    <row r="544" spans="1:7" x14ac:dyDescent="0.3">
      <c r="A544" s="1"/>
      <c r="B544" s="1"/>
      <c r="D544" s="1"/>
      <c r="E544" s="1"/>
      <c r="F544" s="1"/>
      <c r="G544"/>
    </row>
    <row r="545" spans="1:7" x14ac:dyDescent="0.3">
      <c r="A545" s="1"/>
      <c r="B545" s="1"/>
      <c r="D545" s="1"/>
      <c r="E545" s="1"/>
      <c r="F545" s="1"/>
      <c r="G545"/>
    </row>
    <row r="546" spans="1:7" x14ac:dyDescent="0.3">
      <c r="A546" s="1"/>
      <c r="B546" s="1"/>
      <c r="D546" s="1"/>
      <c r="E546" s="1"/>
      <c r="F546" s="1"/>
      <c r="G546"/>
    </row>
    <row r="547" spans="1:7" x14ac:dyDescent="0.3">
      <c r="A547" s="1"/>
      <c r="B547" s="1"/>
      <c r="D547" s="1"/>
      <c r="E547" s="1"/>
      <c r="F547" s="1"/>
      <c r="G547"/>
    </row>
    <row r="548" spans="1:7" x14ac:dyDescent="0.3">
      <c r="A548" s="1"/>
      <c r="B548" s="1"/>
      <c r="D548" s="1"/>
      <c r="E548" s="1"/>
      <c r="F548" s="1"/>
      <c r="G548"/>
    </row>
    <row r="549" spans="1:7" x14ac:dyDescent="0.3">
      <c r="A549" s="1"/>
      <c r="B549" s="1"/>
      <c r="D549" s="1"/>
      <c r="E549" s="1"/>
      <c r="F549" s="1"/>
      <c r="G549"/>
    </row>
    <row r="550" spans="1:7" x14ac:dyDescent="0.3">
      <c r="A550" s="1"/>
      <c r="B550" s="1"/>
      <c r="D550" s="1"/>
      <c r="E550" s="1"/>
      <c r="F550" s="1"/>
      <c r="G550"/>
    </row>
    <row r="551" spans="1:7" x14ac:dyDescent="0.3">
      <c r="A551" s="1"/>
      <c r="B551" s="1"/>
      <c r="D551" s="1"/>
      <c r="E551" s="1"/>
      <c r="F551" s="1"/>
      <c r="G551"/>
    </row>
    <row r="552" spans="1:7" x14ac:dyDescent="0.3">
      <c r="A552" s="1"/>
      <c r="B552" s="1"/>
      <c r="D552" s="1"/>
      <c r="E552" s="1"/>
      <c r="F552" s="1"/>
      <c r="G552"/>
    </row>
    <row r="553" spans="1:7" x14ac:dyDescent="0.3">
      <c r="A553" s="1"/>
      <c r="B553" s="1"/>
      <c r="D553" s="1"/>
      <c r="E553" s="1"/>
      <c r="F553" s="1"/>
      <c r="G553"/>
    </row>
    <row r="554" spans="1:7" x14ac:dyDescent="0.3">
      <c r="A554" s="1"/>
      <c r="B554" s="1"/>
      <c r="D554" s="1"/>
      <c r="E554" s="1"/>
      <c r="F554" s="1"/>
      <c r="G554"/>
    </row>
    <row r="555" spans="1:7" x14ac:dyDescent="0.3">
      <c r="A555" s="1"/>
      <c r="B555" s="1"/>
      <c r="D555" s="1"/>
      <c r="E555" s="1"/>
      <c r="F555" s="1"/>
      <c r="G555"/>
    </row>
    <row r="556" spans="1:7" x14ac:dyDescent="0.3">
      <c r="A556" s="1"/>
      <c r="B556" s="1"/>
      <c r="D556" s="1"/>
      <c r="E556" s="1"/>
      <c r="F556" s="1"/>
      <c r="G556"/>
    </row>
    <row r="557" spans="1:7" x14ac:dyDescent="0.3">
      <c r="A557" s="1"/>
      <c r="B557" s="1"/>
      <c r="D557" s="1"/>
      <c r="E557" s="1"/>
      <c r="F557" s="1"/>
      <c r="G557"/>
    </row>
    <row r="558" spans="1:7" x14ac:dyDescent="0.3">
      <c r="A558" s="1"/>
      <c r="B558" s="1"/>
      <c r="D558" s="1"/>
      <c r="E558" s="1"/>
      <c r="F558" s="1"/>
      <c r="G558"/>
    </row>
    <row r="559" spans="1:7" x14ac:dyDescent="0.3">
      <c r="A559" s="1"/>
      <c r="B559" s="1"/>
      <c r="D559" s="1"/>
      <c r="E559" s="1"/>
      <c r="F559" s="1"/>
      <c r="G559"/>
    </row>
    <row r="560" spans="1:7" x14ac:dyDescent="0.3">
      <c r="A560" s="1"/>
      <c r="B560" s="1"/>
      <c r="D560" s="1"/>
      <c r="E560" s="1"/>
      <c r="F560" s="1"/>
      <c r="G560"/>
    </row>
    <row r="561" spans="1:7" x14ac:dyDescent="0.3">
      <c r="A561" s="1"/>
      <c r="B561" s="1"/>
      <c r="D561" s="1"/>
      <c r="E561" s="1"/>
      <c r="F561" s="1"/>
      <c r="G561"/>
    </row>
    <row r="562" spans="1:7" x14ac:dyDescent="0.3">
      <c r="A562" s="1"/>
      <c r="B562" s="1"/>
      <c r="D562" s="1"/>
      <c r="E562" s="1"/>
      <c r="F562" s="1"/>
      <c r="G562"/>
    </row>
    <row r="563" spans="1:7" x14ac:dyDescent="0.3">
      <c r="A563" s="1"/>
      <c r="B563" s="1"/>
      <c r="D563" s="1"/>
      <c r="E563" s="1"/>
      <c r="F563" s="1"/>
      <c r="G563"/>
    </row>
    <row r="564" spans="1:7" x14ac:dyDescent="0.3">
      <c r="A564" s="1"/>
      <c r="B564" s="1"/>
      <c r="D564" s="1"/>
      <c r="E564" s="1"/>
      <c r="F564" s="1"/>
      <c r="G564"/>
    </row>
    <row r="565" spans="1:7" x14ac:dyDescent="0.3">
      <c r="A565" s="1"/>
      <c r="B565" s="1"/>
      <c r="D565" s="1"/>
      <c r="E565" s="1"/>
      <c r="F565" s="1"/>
      <c r="G565"/>
    </row>
    <row r="566" spans="1:7" x14ac:dyDescent="0.3">
      <c r="A566" s="1"/>
      <c r="B566" s="1"/>
      <c r="D566" s="1"/>
      <c r="E566" s="1"/>
      <c r="F566" s="1"/>
      <c r="G566"/>
    </row>
    <row r="567" spans="1:7" x14ac:dyDescent="0.3">
      <c r="A567" s="1"/>
      <c r="B567" s="1"/>
      <c r="D567" s="1"/>
      <c r="E567" s="1"/>
      <c r="F567" s="1"/>
      <c r="G567"/>
    </row>
    <row r="568" spans="1:7" x14ac:dyDescent="0.3">
      <c r="A568" s="1"/>
      <c r="B568" s="1"/>
      <c r="D568" s="1"/>
      <c r="E568" s="1"/>
      <c r="F568" s="1"/>
      <c r="G568"/>
    </row>
    <row r="569" spans="1:7" x14ac:dyDescent="0.3">
      <c r="A569" s="1"/>
      <c r="B569" s="1"/>
      <c r="D569" s="1"/>
      <c r="E569" s="1"/>
      <c r="F569" s="1"/>
      <c r="G569"/>
    </row>
    <row r="570" spans="1:7" x14ac:dyDescent="0.3">
      <c r="A570" s="1"/>
      <c r="B570" s="1"/>
      <c r="D570" s="1"/>
      <c r="E570" s="1"/>
      <c r="F570" s="1"/>
      <c r="G570"/>
    </row>
    <row r="571" spans="1:7" x14ac:dyDescent="0.3">
      <c r="A571" s="1"/>
      <c r="B571" s="1"/>
      <c r="D571" s="1"/>
      <c r="E571" s="1"/>
      <c r="F571" s="1"/>
      <c r="G571"/>
    </row>
    <row r="572" spans="1:7" x14ac:dyDescent="0.3">
      <c r="A572" s="1"/>
      <c r="B572" s="1"/>
      <c r="D572" s="1"/>
      <c r="E572" s="1"/>
      <c r="F572" s="1"/>
      <c r="G572"/>
    </row>
    <row r="573" spans="1:7" x14ac:dyDescent="0.3">
      <c r="A573" s="1"/>
      <c r="B573" s="1"/>
      <c r="D573" s="1"/>
      <c r="E573" s="1"/>
      <c r="F573" s="1"/>
      <c r="G573"/>
    </row>
    <row r="574" spans="1:7" x14ac:dyDescent="0.3">
      <c r="A574" s="1"/>
      <c r="B574" s="1"/>
      <c r="D574" s="1"/>
      <c r="E574" s="1"/>
      <c r="F574" s="1"/>
      <c r="G574"/>
    </row>
    <row r="575" spans="1:7" x14ac:dyDescent="0.3">
      <c r="A575" s="1"/>
      <c r="B575" s="1"/>
      <c r="D575" s="1"/>
      <c r="E575" s="1"/>
      <c r="F575" s="1"/>
      <c r="G575"/>
    </row>
    <row r="576" spans="1:7" x14ac:dyDescent="0.3">
      <c r="A576" s="1"/>
      <c r="B576" s="1"/>
      <c r="D576" s="1"/>
      <c r="E576" s="1"/>
      <c r="F576" s="1"/>
      <c r="G576"/>
    </row>
    <row r="577" spans="1:7" x14ac:dyDescent="0.3">
      <c r="A577" s="1"/>
      <c r="B577" s="1"/>
      <c r="D577" s="1"/>
      <c r="E577" s="1"/>
      <c r="F577" s="1"/>
      <c r="G577"/>
    </row>
    <row r="578" spans="1:7" x14ac:dyDescent="0.3">
      <c r="A578" s="1"/>
      <c r="B578" s="1"/>
      <c r="D578" s="1"/>
      <c r="E578" s="1"/>
      <c r="F578" s="1"/>
      <c r="G578"/>
    </row>
    <row r="579" spans="1:7" x14ac:dyDescent="0.3">
      <c r="A579" s="1"/>
      <c r="B579" s="1"/>
      <c r="D579" s="1"/>
      <c r="E579" s="1"/>
      <c r="F579" s="1"/>
      <c r="G579"/>
    </row>
    <row r="580" spans="1:7" x14ac:dyDescent="0.3">
      <c r="A580" s="1"/>
      <c r="B580" s="1"/>
      <c r="D580" s="1"/>
      <c r="E580" s="1"/>
      <c r="F580" s="1"/>
      <c r="G580"/>
    </row>
    <row r="581" spans="1:7" x14ac:dyDescent="0.3">
      <c r="A581" s="1"/>
      <c r="B581" s="1"/>
      <c r="D581" s="1"/>
      <c r="E581" s="1"/>
      <c r="F581" s="1"/>
      <c r="G581"/>
    </row>
    <row r="582" spans="1:7" x14ac:dyDescent="0.3">
      <c r="A582" s="1"/>
      <c r="B582" s="1"/>
      <c r="D582" s="1"/>
      <c r="E582" s="1"/>
      <c r="F582" s="1"/>
      <c r="G582"/>
    </row>
    <row r="583" spans="1:7" x14ac:dyDescent="0.3">
      <c r="A583" s="1"/>
      <c r="B583" s="1"/>
      <c r="D583" s="1"/>
      <c r="E583" s="1"/>
      <c r="F583" s="1"/>
      <c r="G583"/>
    </row>
    <row r="584" spans="1:7" x14ac:dyDescent="0.3">
      <c r="A584" s="1"/>
      <c r="B584" s="1"/>
      <c r="D584" s="1"/>
      <c r="E584" s="1"/>
      <c r="F584" s="1"/>
      <c r="G584"/>
    </row>
    <row r="585" spans="1:7" x14ac:dyDescent="0.3">
      <c r="A585" s="1"/>
      <c r="B585" s="1"/>
      <c r="D585" s="1"/>
      <c r="E585" s="1"/>
      <c r="F585" s="1"/>
      <c r="G585"/>
    </row>
    <row r="586" spans="1:7" x14ac:dyDescent="0.3">
      <c r="A586" s="1"/>
      <c r="B586" s="1"/>
      <c r="D586" s="1"/>
      <c r="E586" s="1"/>
      <c r="F586" s="1"/>
      <c r="G586"/>
    </row>
    <row r="587" spans="1:7" x14ac:dyDescent="0.3">
      <c r="A587" s="1"/>
      <c r="B587" s="1"/>
      <c r="D587" s="1"/>
      <c r="E587" s="1"/>
      <c r="F587" s="1"/>
      <c r="G587"/>
    </row>
    <row r="588" spans="1:7" x14ac:dyDescent="0.3">
      <c r="A588" s="1"/>
      <c r="B588" s="1"/>
      <c r="D588" s="1"/>
      <c r="E588" s="1"/>
      <c r="F588" s="1"/>
      <c r="G588"/>
    </row>
    <row r="589" spans="1:7" x14ac:dyDescent="0.3">
      <c r="A589" s="1"/>
      <c r="B589" s="1"/>
      <c r="D589" s="1"/>
      <c r="E589" s="1"/>
      <c r="F589" s="1"/>
      <c r="G589"/>
    </row>
    <row r="590" spans="1:7" x14ac:dyDescent="0.3">
      <c r="A590" s="1"/>
      <c r="B590" s="1"/>
      <c r="D590" s="1"/>
      <c r="E590" s="1"/>
      <c r="F590" s="1"/>
      <c r="G590"/>
    </row>
    <row r="591" spans="1:7" x14ac:dyDescent="0.3">
      <c r="A591" s="1"/>
      <c r="B591" s="1"/>
      <c r="D591" s="1"/>
      <c r="E591" s="1"/>
      <c r="F591" s="1"/>
      <c r="G591"/>
    </row>
    <row r="592" spans="1:7" x14ac:dyDescent="0.3">
      <c r="A592" s="1"/>
      <c r="B592" s="1"/>
      <c r="D592" s="1"/>
      <c r="E592" s="1"/>
      <c r="F592" s="1"/>
      <c r="G592"/>
    </row>
    <row r="593" spans="1:7" x14ac:dyDescent="0.3">
      <c r="A593" s="1"/>
      <c r="B593" s="1"/>
      <c r="D593" s="1"/>
      <c r="E593" s="1"/>
      <c r="F593" s="1"/>
      <c r="G593"/>
    </row>
    <row r="594" spans="1:7" x14ac:dyDescent="0.3">
      <c r="A594" s="1"/>
      <c r="B594" s="1"/>
      <c r="D594" s="1"/>
      <c r="E594" s="1"/>
      <c r="F594" s="1"/>
      <c r="G594"/>
    </row>
    <row r="595" spans="1:7" x14ac:dyDescent="0.3">
      <c r="A595" s="1"/>
      <c r="B595" s="1"/>
      <c r="D595" s="1"/>
      <c r="E595" s="1"/>
      <c r="F595" s="1"/>
      <c r="G595"/>
    </row>
    <row r="596" spans="1:7" x14ac:dyDescent="0.3">
      <c r="A596" s="1"/>
      <c r="B596" s="1"/>
      <c r="D596" s="1"/>
      <c r="E596" s="1"/>
      <c r="F596" s="1"/>
      <c r="G596"/>
    </row>
    <row r="597" spans="1:7" x14ac:dyDescent="0.3">
      <c r="A597" s="1"/>
      <c r="B597" s="1"/>
      <c r="D597" s="1"/>
      <c r="E597" s="1"/>
      <c r="F597" s="1"/>
      <c r="G597"/>
    </row>
    <row r="598" spans="1:7" x14ac:dyDescent="0.3">
      <c r="A598" s="1"/>
      <c r="B598" s="1"/>
      <c r="D598" s="1"/>
      <c r="E598" s="1"/>
      <c r="F598" s="1"/>
      <c r="G598"/>
    </row>
    <row r="599" spans="1:7" x14ac:dyDescent="0.3">
      <c r="A599" s="1"/>
      <c r="B599" s="1"/>
      <c r="D599" s="1"/>
      <c r="E599" s="1"/>
      <c r="F599" s="1"/>
      <c r="G599"/>
    </row>
    <row r="600" spans="1:7" x14ac:dyDescent="0.3">
      <c r="A600" s="1"/>
      <c r="B600" s="1"/>
      <c r="D600" s="1"/>
      <c r="E600" s="1"/>
      <c r="F600" s="1"/>
      <c r="G600"/>
    </row>
    <row r="601" spans="1:7" x14ac:dyDescent="0.3">
      <c r="A601" s="1"/>
      <c r="B601" s="1"/>
      <c r="D601" s="1"/>
      <c r="E601" s="1"/>
      <c r="F601" s="1"/>
      <c r="G601"/>
    </row>
    <row r="602" spans="1:7" x14ac:dyDescent="0.3">
      <c r="A602" s="1"/>
      <c r="B602" s="1"/>
      <c r="D602" s="1"/>
      <c r="E602" s="1"/>
      <c r="F602" s="1"/>
      <c r="G602"/>
    </row>
    <row r="603" spans="1:7" x14ac:dyDescent="0.3">
      <c r="A603" s="1"/>
      <c r="B603" s="1"/>
      <c r="D603" s="1"/>
      <c r="E603" s="1"/>
      <c r="F603" s="1"/>
      <c r="G603"/>
    </row>
    <row r="604" spans="1:7" x14ac:dyDescent="0.3">
      <c r="A604" s="1"/>
      <c r="B604" s="1"/>
      <c r="D604" s="1"/>
      <c r="E604" s="1"/>
      <c r="F604" s="1"/>
      <c r="G604"/>
    </row>
    <row r="605" spans="1:7" x14ac:dyDescent="0.3">
      <c r="A605" s="1"/>
      <c r="B605" s="1"/>
      <c r="D605" s="1"/>
      <c r="E605" s="1"/>
      <c r="F605" s="1"/>
      <c r="G605"/>
    </row>
    <row r="606" spans="1:7" x14ac:dyDescent="0.3">
      <c r="A606" s="1"/>
      <c r="B606" s="1"/>
      <c r="D606" s="1"/>
      <c r="E606" s="1"/>
      <c r="F606" s="1"/>
      <c r="G606"/>
    </row>
    <row r="607" spans="1:7" x14ac:dyDescent="0.3">
      <c r="A607" s="1"/>
      <c r="B607" s="1"/>
      <c r="D607" s="1"/>
      <c r="E607" s="1"/>
      <c r="F607" s="1"/>
      <c r="G607"/>
    </row>
    <row r="608" spans="1:7" x14ac:dyDescent="0.3">
      <c r="A608" s="1"/>
      <c r="B608" s="1"/>
      <c r="D608" s="1"/>
      <c r="E608" s="1"/>
      <c r="F608" s="1"/>
      <c r="G608"/>
    </row>
    <row r="609" spans="1:7" x14ac:dyDescent="0.3">
      <c r="A609" s="1"/>
      <c r="B609" s="1"/>
      <c r="D609" s="1"/>
      <c r="E609" s="1"/>
      <c r="F609" s="1"/>
      <c r="G609"/>
    </row>
    <row r="610" spans="1:7" x14ac:dyDescent="0.3">
      <c r="A610" s="1"/>
      <c r="B610" s="1"/>
      <c r="D610" s="1"/>
      <c r="E610" s="1"/>
      <c r="F610" s="1"/>
      <c r="G610"/>
    </row>
    <row r="611" spans="1:7" x14ac:dyDescent="0.3">
      <c r="A611" s="1"/>
      <c r="B611" s="1"/>
      <c r="D611" s="1"/>
      <c r="E611" s="1"/>
      <c r="F611" s="1"/>
      <c r="G611"/>
    </row>
    <row r="612" spans="1:7" x14ac:dyDescent="0.3">
      <c r="A612" s="1"/>
      <c r="B612" s="1"/>
      <c r="D612" s="1"/>
      <c r="E612" s="1"/>
      <c r="F612" s="1"/>
      <c r="G612"/>
    </row>
    <row r="613" spans="1:7" x14ac:dyDescent="0.3">
      <c r="A613" s="1"/>
      <c r="B613" s="1"/>
      <c r="D613" s="1"/>
      <c r="E613" s="1"/>
      <c r="F613" s="1"/>
      <c r="G613"/>
    </row>
    <row r="614" spans="1:7" x14ac:dyDescent="0.3">
      <c r="A614" s="1"/>
      <c r="B614" s="1"/>
      <c r="D614" s="1"/>
      <c r="E614" s="1"/>
      <c r="F614" s="1"/>
      <c r="G614"/>
    </row>
    <row r="615" spans="1:7" x14ac:dyDescent="0.3">
      <c r="A615" s="1"/>
      <c r="B615" s="1"/>
      <c r="D615" s="1"/>
      <c r="E615" s="1"/>
      <c r="F615" s="1"/>
      <c r="G615"/>
    </row>
    <row r="616" spans="1:7" x14ac:dyDescent="0.3">
      <c r="A616" s="1"/>
      <c r="B616" s="1"/>
      <c r="D616" s="1"/>
      <c r="E616" s="1"/>
      <c r="F616" s="1"/>
      <c r="G616"/>
    </row>
    <row r="617" spans="1:7" x14ac:dyDescent="0.3">
      <c r="A617" s="1"/>
      <c r="B617" s="1"/>
      <c r="D617" s="1"/>
      <c r="E617" s="1"/>
      <c r="F617" s="1"/>
      <c r="G617"/>
    </row>
    <row r="618" spans="1:7" x14ac:dyDescent="0.3">
      <c r="A618" s="1"/>
      <c r="B618" s="1"/>
      <c r="D618" s="1"/>
      <c r="E618" s="1"/>
      <c r="F618" s="1"/>
      <c r="G618"/>
    </row>
    <row r="619" spans="1:7" x14ac:dyDescent="0.3">
      <c r="A619" s="1"/>
      <c r="B619" s="1"/>
      <c r="D619" s="1"/>
      <c r="E619" s="1"/>
      <c r="F619" s="1"/>
      <c r="G619"/>
    </row>
    <row r="620" spans="1:7" x14ac:dyDescent="0.3">
      <c r="A620" s="1"/>
      <c r="B620" s="1"/>
      <c r="D620" s="1"/>
      <c r="E620" s="1"/>
      <c r="F620" s="1"/>
      <c r="G620"/>
    </row>
    <row r="621" spans="1:7" x14ac:dyDescent="0.3">
      <c r="A621" s="1"/>
      <c r="B621" s="1"/>
      <c r="D621" s="1"/>
      <c r="E621" s="1"/>
      <c r="F621" s="1"/>
      <c r="G621"/>
    </row>
    <row r="622" spans="1:7" x14ac:dyDescent="0.3">
      <c r="A622" s="1"/>
      <c r="B622" s="1"/>
      <c r="D622" s="1"/>
      <c r="E622" s="1"/>
      <c r="F622" s="1"/>
      <c r="G622"/>
    </row>
    <row r="623" spans="1:7" x14ac:dyDescent="0.3">
      <c r="A623" s="1"/>
      <c r="B623" s="1"/>
      <c r="D623" s="1"/>
      <c r="E623" s="1"/>
      <c r="F623" s="1"/>
      <c r="G623"/>
    </row>
    <row r="624" spans="1:7" x14ac:dyDescent="0.3">
      <c r="A624" s="1"/>
      <c r="B624" s="1"/>
      <c r="D624" s="1"/>
      <c r="E624" s="1"/>
      <c r="F624" s="1"/>
      <c r="G624"/>
    </row>
    <row r="625" spans="1:7" x14ac:dyDescent="0.3">
      <c r="A625" s="1"/>
      <c r="B625" s="1"/>
      <c r="D625" s="1"/>
      <c r="E625" s="1"/>
      <c r="F625" s="1"/>
      <c r="G625"/>
    </row>
    <row r="626" spans="1:7" x14ac:dyDescent="0.3">
      <c r="A626" s="1"/>
      <c r="B626" s="1"/>
      <c r="D626" s="1"/>
      <c r="E626" s="1"/>
      <c r="F626" s="1"/>
      <c r="G626"/>
    </row>
    <row r="627" spans="1:7" x14ac:dyDescent="0.3">
      <c r="A627" s="1"/>
      <c r="B627" s="1"/>
      <c r="D627" s="1"/>
      <c r="E627" s="1"/>
      <c r="F627" s="1"/>
      <c r="G627"/>
    </row>
    <row r="628" spans="1:7" x14ac:dyDescent="0.3">
      <c r="A628" s="1"/>
      <c r="B628" s="1"/>
      <c r="D628" s="1"/>
      <c r="E628" s="1"/>
      <c r="F628" s="1"/>
      <c r="G628"/>
    </row>
    <row r="629" spans="1:7" x14ac:dyDescent="0.3">
      <c r="A629" s="1"/>
      <c r="B629" s="1"/>
      <c r="D629" s="1"/>
      <c r="E629" s="1"/>
      <c r="F629" s="1"/>
      <c r="G629"/>
    </row>
    <row r="630" spans="1:7" x14ac:dyDescent="0.3">
      <c r="A630" s="1"/>
      <c r="B630" s="1"/>
      <c r="D630" s="1"/>
      <c r="E630" s="1"/>
      <c r="F630" s="1"/>
      <c r="G630"/>
    </row>
    <row r="631" spans="1:7" x14ac:dyDescent="0.3">
      <c r="A631" s="1"/>
      <c r="B631" s="1"/>
      <c r="D631" s="1"/>
      <c r="E631" s="1"/>
      <c r="F631" s="1"/>
      <c r="G631"/>
    </row>
    <row r="632" spans="1:7" x14ac:dyDescent="0.3">
      <c r="A632" s="1"/>
      <c r="B632" s="1"/>
      <c r="D632" s="1"/>
      <c r="E632" s="1"/>
      <c r="F632" s="1"/>
      <c r="G632"/>
    </row>
    <row r="633" spans="1:7" x14ac:dyDescent="0.3">
      <c r="A633" s="1"/>
      <c r="B633" s="1"/>
      <c r="D633" s="1"/>
      <c r="E633" s="1"/>
      <c r="F633" s="1"/>
      <c r="G633"/>
    </row>
    <row r="634" spans="1:7" x14ac:dyDescent="0.3">
      <c r="A634" s="1"/>
      <c r="B634" s="1"/>
      <c r="D634" s="1"/>
      <c r="E634" s="1"/>
      <c r="F634" s="1"/>
      <c r="G634"/>
    </row>
    <row r="635" spans="1:7" x14ac:dyDescent="0.3">
      <c r="A635" s="1"/>
      <c r="B635" s="1"/>
      <c r="D635" s="1"/>
      <c r="E635" s="1"/>
      <c r="F635" s="1"/>
      <c r="G635"/>
    </row>
    <row r="636" spans="1:7" x14ac:dyDescent="0.3">
      <c r="A636" s="1"/>
      <c r="B636" s="1"/>
      <c r="D636" s="1"/>
      <c r="E636" s="1"/>
      <c r="F636" s="1"/>
      <c r="G636"/>
    </row>
    <row r="637" spans="1:7" x14ac:dyDescent="0.3">
      <c r="A637" s="1"/>
      <c r="B637" s="1"/>
      <c r="D637" s="1"/>
      <c r="E637" s="1"/>
      <c r="F637" s="1"/>
      <c r="G637"/>
    </row>
    <row r="638" spans="1:7" x14ac:dyDescent="0.3">
      <c r="A638" s="1"/>
      <c r="B638" s="1"/>
      <c r="D638" s="1"/>
      <c r="E638" s="1"/>
      <c r="F638" s="1"/>
      <c r="G638"/>
    </row>
    <row r="639" spans="1:7" x14ac:dyDescent="0.3">
      <c r="A639" s="1"/>
      <c r="B639" s="1"/>
      <c r="D639" s="1"/>
      <c r="E639" s="1"/>
      <c r="F639" s="1"/>
      <c r="G639"/>
    </row>
    <row r="640" spans="1:7" x14ac:dyDescent="0.3">
      <c r="A640" s="1"/>
      <c r="B640" s="1"/>
      <c r="D640" s="1"/>
      <c r="E640" s="1"/>
      <c r="F640" s="1"/>
      <c r="G640"/>
    </row>
    <row r="641" spans="1:7" x14ac:dyDescent="0.3">
      <c r="A641" s="1"/>
      <c r="B641" s="1"/>
      <c r="D641" s="1"/>
      <c r="E641" s="1"/>
      <c r="F641" s="1"/>
      <c r="G641"/>
    </row>
    <row r="642" spans="1:7" x14ac:dyDescent="0.3">
      <c r="A642" s="1"/>
      <c r="B642" s="1"/>
      <c r="D642" s="1"/>
      <c r="E642" s="1"/>
      <c r="F642" s="1"/>
      <c r="G642"/>
    </row>
    <row r="643" spans="1:7" x14ac:dyDescent="0.3">
      <c r="A643" s="1"/>
      <c r="B643" s="1"/>
      <c r="D643" s="1"/>
      <c r="E643" s="1"/>
      <c r="F643" s="1"/>
      <c r="G643"/>
    </row>
    <row r="644" spans="1:7" x14ac:dyDescent="0.3">
      <c r="A644" s="1"/>
      <c r="B644" s="1"/>
      <c r="D644" s="1"/>
      <c r="E644" s="1"/>
      <c r="F644" s="1"/>
      <c r="G644"/>
    </row>
    <row r="645" spans="1:7" x14ac:dyDescent="0.3">
      <c r="A645" s="1"/>
      <c r="B645" s="1"/>
      <c r="D645" s="1"/>
      <c r="E645" s="1"/>
      <c r="F645" s="1"/>
      <c r="G645"/>
    </row>
    <row r="646" spans="1:7" x14ac:dyDescent="0.3">
      <c r="A646" s="1"/>
      <c r="B646" s="1"/>
      <c r="D646" s="1"/>
      <c r="E646" s="1"/>
      <c r="F646" s="1"/>
      <c r="G646"/>
    </row>
    <row r="647" spans="1:7" x14ac:dyDescent="0.3">
      <c r="A647" s="1"/>
      <c r="B647" s="1"/>
      <c r="D647" s="1"/>
      <c r="E647" s="1"/>
      <c r="F647" s="1"/>
      <c r="G647"/>
    </row>
    <row r="648" spans="1:7" x14ac:dyDescent="0.3">
      <c r="A648" s="1"/>
      <c r="B648" s="1"/>
      <c r="D648" s="1"/>
      <c r="E648" s="1"/>
      <c r="F648" s="1"/>
      <c r="G648"/>
    </row>
    <row r="649" spans="1:7" x14ac:dyDescent="0.3">
      <c r="A649" s="1"/>
      <c r="B649" s="1"/>
      <c r="D649" s="1"/>
      <c r="E649" s="1"/>
      <c r="F649" s="1"/>
      <c r="G649"/>
    </row>
    <row r="650" spans="1:7" x14ac:dyDescent="0.3">
      <c r="A650" s="1"/>
      <c r="B650" s="1"/>
      <c r="D650" s="1"/>
      <c r="E650" s="1"/>
      <c r="F650" s="1"/>
      <c r="G650"/>
    </row>
    <row r="651" spans="1:7" x14ac:dyDescent="0.3">
      <c r="A651" s="1"/>
      <c r="B651" s="1"/>
      <c r="D651" s="1"/>
      <c r="E651" s="1"/>
      <c r="F651" s="1"/>
      <c r="G651"/>
    </row>
    <row r="652" spans="1:7" x14ac:dyDescent="0.3">
      <c r="A652" s="1"/>
      <c r="B652" s="1"/>
      <c r="D652" s="1"/>
      <c r="E652" s="1"/>
      <c r="F652" s="1"/>
      <c r="G652"/>
    </row>
    <row r="653" spans="1:7" x14ac:dyDescent="0.3">
      <c r="A653" s="1"/>
      <c r="B653" s="1"/>
      <c r="D653" s="1"/>
      <c r="E653" s="1"/>
      <c r="F653" s="1"/>
      <c r="G653"/>
    </row>
    <row r="654" spans="1:7" x14ac:dyDescent="0.3">
      <c r="A654" s="1"/>
      <c r="B654" s="1"/>
      <c r="D654" s="1"/>
      <c r="E654" s="1"/>
      <c r="F654" s="1"/>
      <c r="G654"/>
    </row>
    <row r="655" spans="1:7" x14ac:dyDescent="0.3">
      <c r="A655" s="1"/>
      <c r="B655" s="1"/>
      <c r="D655" s="1"/>
      <c r="E655" s="1"/>
      <c r="F655" s="1"/>
      <c r="G655"/>
    </row>
    <row r="656" spans="1:7" x14ac:dyDescent="0.3">
      <c r="A656" s="1"/>
      <c r="B656" s="1"/>
      <c r="D656" s="1"/>
      <c r="E656" s="1"/>
      <c r="F656" s="1"/>
      <c r="G656"/>
    </row>
    <row r="657" spans="1:7" x14ac:dyDescent="0.3">
      <c r="A657" s="1"/>
      <c r="B657" s="1"/>
      <c r="D657" s="1"/>
      <c r="E657" s="1"/>
      <c r="F657" s="1"/>
      <c r="G657"/>
    </row>
    <row r="658" spans="1:7" x14ac:dyDescent="0.3">
      <c r="A658" s="1"/>
      <c r="B658" s="1"/>
      <c r="D658" s="1"/>
      <c r="E658" s="1"/>
      <c r="F658" s="1"/>
      <c r="G658"/>
    </row>
    <row r="659" spans="1:7" x14ac:dyDescent="0.3">
      <c r="A659" s="1"/>
      <c r="B659" s="1"/>
      <c r="D659" s="1"/>
      <c r="E659" s="1"/>
      <c r="F659" s="1"/>
      <c r="G659"/>
    </row>
    <row r="660" spans="1:7" x14ac:dyDescent="0.3">
      <c r="A660" s="1"/>
      <c r="B660" s="1"/>
      <c r="D660" s="1"/>
      <c r="E660" s="1"/>
      <c r="F660" s="1"/>
      <c r="G660"/>
    </row>
    <row r="661" spans="1:7" x14ac:dyDescent="0.3">
      <c r="A661" s="1"/>
      <c r="B661" s="1"/>
      <c r="D661" s="1"/>
      <c r="E661" s="1"/>
      <c r="F661" s="1"/>
      <c r="G661"/>
    </row>
    <row r="662" spans="1:7" x14ac:dyDescent="0.3">
      <c r="A662" s="1"/>
      <c r="B662" s="1"/>
      <c r="D662" s="1"/>
      <c r="E662" s="1"/>
      <c r="F662" s="1"/>
      <c r="G662"/>
    </row>
    <row r="663" spans="1:7" x14ac:dyDescent="0.3">
      <c r="A663" s="1"/>
      <c r="B663" s="1"/>
      <c r="D663" s="1"/>
      <c r="E663" s="1"/>
      <c r="F663" s="1"/>
      <c r="G663"/>
    </row>
    <row r="664" spans="1:7" x14ac:dyDescent="0.3">
      <c r="A664" s="1"/>
      <c r="B664" s="1"/>
      <c r="D664" s="1"/>
      <c r="E664" s="1"/>
      <c r="F664" s="1"/>
      <c r="G664"/>
    </row>
    <row r="665" spans="1:7" x14ac:dyDescent="0.3">
      <c r="A665" s="1"/>
      <c r="B665" s="1"/>
      <c r="D665" s="1"/>
      <c r="E665" s="1"/>
      <c r="F665" s="1"/>
      <c r="G665"/>
    </row>
    <row r="666" spans="1:7" x14ac:dyDescent="0.3">
      <c r="A666" s="1"/>
      <c r="B666" s="1"/>
      <c r="D666" s="1"/>
      <c r="E666" s="1"/>
      <c r="F666" s="1"/>
      <c r="G666"/>
    </row>
    <row r="667" spans="1:7" x14ac:dyDescent="0.3">
      <c r="A667" s="1"/>
      <c r="B667" s="1"/>
      <c r="D667" s="1"/>
      <c r="E667" s="1"/>
      <c r="F667" s="1"/>
      <c r="G667"/>
    </row>
    <row r="668" spans="1:7" x14ac:dyDescent="0.3">
      <c r="A668" s="1"/>
      <c r="B668" s="1"/>
      <c r="D668" s="1"/>
      <c r="E668" s="1"/>
      <c r="F668" s="1"/>
      <c r="G668"/>
    </row>
    <row r="669" spans="1:7" x14ac:dyDescent="0.3">
      <c r="A669" s="1"/>
      <c r="B669" s="1"/>
      <c r="D669" s="1"/>
      <c r="E669" s="1"/>
      <c r="F669" s="1"/>
      <c r="G669"/>
    </row>
    <row r="670" spans="1:7" x14ac:dyDescent="0.3">
      <c r="A670" s="1"/>
      <c r="B670" s="1"/>
      <c r="D670" s="1"/>
      <c r="E670" s="1"/>
      <c r="F670" s="1"/>
      <c r="G670"/>
    </row>
    <row r="671" spans="1:7" x14ac:dyDescent="0.3">
      <c r="A671" s="1"/>
      <c r="B671" s="1"/>
      <c r="D671" s="1"/>
      <c r="E671" s="1"/>
      <c r="F671" s="1"/>
      <c r="G671"/>
    </row>
    <row r="672" spans="1:7" x14ac:dyDescent="0.3">
      <c r="A672" s="1"/>
      <c r="B672" s="1"/>
      <c r="D672" s="1"/>
      <c r="E672" s="1"/>
      <c r="F672" s="1"/>
      <c r="G672"/>
    </row>
    <row r="673" spans="1:7" x14ac:dyDescent="0.3">
      <c r="A673" s="1"/>
      <c r="B673" s="1"/>
      <c r="D673" s="1"/>
      <c r="E673" s="1"/>
      <c r="F673" s="1"/>
      <c r="G673"/>
    </row>
    <row r="674" spans="1:7" x14ac:dyDescent="0.3">
      <c r="A674" s="1"/>
      <c r="B674" s="1"/>
      <c r="D674" s="1"/>
      <c r="E674" s="1"/>
      <c r="F674" s="1"/>
      <c r="G674"/>
    </row>
    <row r="675" spans="1:7" x14ac:dyDescent="0.3">
      <c r="A675" s="1"/>
      <c r="B675" s="1"/>
      <c r="D675" s="1"/>
      <c r="E675" s="1"/>
      <c r="F675" s="1"/>
      <c r="G675"/>
    </row>
    <row r="676" spans="1:7" x14ac:dyDescent="0.3">
      <c r="A676" s="1"/>
      <c r="B676" s="1"/>
      <c r="D676" s="1"/>
      <c r="E676" s="1"/>
      <c r="F676" s="1"/>
      <c r="G676"/>
    </row>
    <row r="677" spans="1:7" x14ac:dyDescent="0.3">
      <c r="A677" s="1"/>
      <c r="B677" s="1"/>
      <c r="D677" s="1"/>
      <c r="E677" s="1"/>
      <c r="F677" s="1"/>
      <c r="G677"/>
    </row>
    <row r="678" spans="1:7" x14ac:dyDescent="0.3">
      <c r="A678" s="1"/>
      <c r="B678" s="1"/>
      <c r="D678" s="1"/>
      <c r="E678" s="1"/>
      <c r="F678" s="1"/>
      <c r="G678"/>
    </row>
    <row r="679" spans="1:7" x14ac:dyDescent="0.3">
      <c r="A679" s="1"/>
      <c r="B679" s="1"/>
      <c r="D679" s="1"/>
      <c r="E679" s="1"/>
      <c r="F679" s="1"/>
      <c r="G679"/>
    </row>
    <row r="680" spans="1:7" x14ac:dyDescent="0.3">
      <c r="A680" s="1"/>
      <c r="B680" s="1"/>
      <c r="D680" s="1"/>
      <c r="E680" s="1"/>
      <c r="F680" s="1"/>
      <c r="G680"/>
    </row>
    <row r="681" spans="1:7" x14ac:dyDescent="0.3">
      <c r="A681" s="1"/>
      <c r="B681" s="1"/>
      <c r="D681" s="1"/>
      <c r="E681" s="1"/>
      <c r="F681" s="1"/>
      <c r="G681"/>
    </row>
    <row r="682" spans="1:7" x14ac:dyDescent="0.3">
      <c r="A682" s="1"/>
      <c r="B682" s="1"/>
      <c r="D682" s="1"/>
      <c r="E682" s="1"/>
      <c r="F682" s="1"/>
      <c r="G682"/>
    </row>
    <row r="683" spans="1:7" x14ac:dyDescent="0.3">
      <c r="A683" s="1"/>
      <c r="B683" s="1"/>
      <c r="D683" s="1"/>
      <c r="E683" s="1"/>
      <c r="F683" s="1"/>
      <c r="G683"/>
    </row>
    <row r="684" spans="1:7" x14ac:dyDescent="0.3">
      <c r="A684" s="1"/>
      <c r="B684" s="1"/>
      <c r="D684" s="1"/>
      <c r="E684" s="1"/>
      <c r="F684" s="1"/>
      <c r="G684"/>
    </row>
    <row r="685" spans="1:7" x14ac:dyDescent="0.3">
      <c r="A685" s="1"/>
      <c r="B685" s="1"/>
      <c r="D685" s="1"/>
      <c r="E685" s="1"/>
      <c r="F685" s="1"/>
      <c r="G685"/>
    </row>
    <row r="686" spans="1:7" x14ac:dyDescent="0.3">
      <c r="A686" s="1"/>
      <c r="B686" s="1"/>
      <c r="D686" s="1"/>
      <c r="E686" s="1"/>
      <c r="F686" s="1"/>
      <c r="G686"/>
    </row>
    <row r="687" spans="1:7" x14ac:dyDescent="0.3">
      <c r="A687" s="1"/>
      <c r="B687" s="1"/>
      <c r="D687" s="1"/>
      <c r="E687" s="1"/>
      <c r="F687" s="1"/>
      <c r="G687"/>
    </row>
    <row r="688" spans="1:7" x14ac:dyDescent="0.3">
      <c r="A688" s="1"/>
      <c r="B688" s="1"/>
      <c r="D688" s="1"/>
      <c r="E688" s="1"/>
      <c r="F688" s="1"/>
      <c r="G688"/>
    </row>
    <row r="689" spans="1:7" x14ac:dyDescent="0.3">
      <c r="A689" s="1"/>
      <c r="B689" s="1"/>
      <c r="D689" s="1"/>
      <c r="E689" s="1"/>
      <c r="F689" s="1"/>
      <c r="G689"/>
    </row>
    <row r="690" spans="1:7" x14ac:dyDescent="0.3">
      <c r="A690" s="1"/>
      <c r="B690" s="1"/>
      <c r="D690" s="1"/>
      <c r="E690" s="1"/>
      <c r="F690" s="1"/>
      <c r="G690"/>
    </row>
    <row r="691" spans="1:7" x14ac:dyDescent="0.3">
      <c r="A691" s="1"/>
      <c r="B691" s="1"/>
      <c r="D691" s="1"/>
      <c r="E691" s="1"/>
      <c r="F691" s="1"/>
      <c r="G691"/>
    </row>
    <row r="692" spans="1:7" x14ac:dyDescent="0.3">
      <c r="A692" s="1"/>
      <c r="B692" s="1"/>
      <c r="D692" s="1"/>
      <c r="E692" s="1"/>
      <c r="F692" s="1"/>
      <c r="G692"/>
    </row>
    <row r="693" spans="1:7" x14ac:dyDescent="0.3">
      <c r="A693" s="1"/>
      <c r="B693" s="1"/>
      <c r="D693" s="1"/>
      <c r="E693" s="1"/>
      <c r="F693" s="1"/>
      <c r="G693"/>
    </row>
    <row r="694" spans="1:7" x14ac:dyDescent="0.3">
      <c r="A694" s="1"/>
      <c r="B694" s="1"/>
      <c r="D694" s="1"/>
      <c r="E694" s="1"/>
      <c r="F694" s="1"/>
      <c r="G694"/>
    </row>
    <row r="695" spans="1:7" x14ac:dyDescent="0.3">
      <c r="A695" s="1"/>
      <c r="B695" s="1"/>
      <c r="D695" s="1"/>
      <c r="E695" s="1"/>
      <c r="F695" s="1"/>
      <c r="G695"/>
    </row>
    <row r="696" spans="1:7" x14ac:dyDescent="0.3">
      <c r="A696" s="1"/>
      <c r="B696" s="1"/>
      <c r="D696" s="1"/>
      <c r="E696" s="1"/>
      <c r="F696" s="1"/>
      <c r="G696"/>
    </row>
    <row r="697" spans="1:7" x14ac:dyDescent="0.3">
      <c r="A697" s="1"/>
      <c r="B697" s="1"/>
      <c r="D697" s="1"/>
      <c r="E697" s="1"/>
      <c r="F697" s="1"/>
      <c r="G697"/>
    </row>
    <row r="698" spans="1:7" x14ac:dyDescent="0.3">
      <c r="A698" s="1"/>
      <c r="B698" s="1"/>
      <c r="D698" s="1"/>
      <c r="E698" s="1"/>
      <c r="F698" s="1"/>
      <c r="G698"/>
    </row>
    <row r="699" spans="1:7" x14ac:dyDescent="0.3">
      <c r="A699" s="1"/>
      <c r="B699" s="1"/>
      <c r="D699" s="1"/>
      <c r="E699" s="1"/>
      <c r="F699" s="1"/>
      <c r="G699"/>
    </row>
    <row r="700" spans="1:7" x14ac:dyDescent="0.3">
      <c r="A700" s="1"/>
      <c r="B700" s="1"/>
      <c r="D700" s="1"/>
      <c r="E700" s="1"/>
      <c r="F700" s="1"/>
      <c r="G700"/>
    </row>
    <row r="701" spans="1:7" x14ac:dyDescent="0.3">
      <c r="A701" s="1"/>
      <c r="B701" s="1"/>
      <c r="D701" s="1"/>
      <c r="E701" s="1"/>
      <c r="F701" s="1"/>
      <c r="G701"/>
    </row>
    <row r="702" spans="1:7" x14ac:dyDescent="0.3">
      <c r="A702" s="1"/>
      <c r="B702" s="1"/>
      <c r="D702" s="1"/>
      <c r="E702" s="1"/>
      <c r="F702" s="1"/>
      <c r="G702"/>
    </row>
    <row r="703" spans="1:7" x14ac:dyDescent="0.3">
      <c r="A703" s="1"/>
      <c r="B703" s="1"/>
      <c r="D703" s="1"/>
      <c r="E703" s="1"/>
      <c r="F703" s="1"/>
      <c r="G703"/>
    </row>
    <row r="704" spans="1:7" x14ac:dyDescent="0.3">
      <c r="A704" s="1"/>
      <c r="B704" s="1"/>
      <c r="D704" s="1"/>
      <c r="E704" s="1"/>
      <c r="F704" s="1"/>
      <c r="G704"/>
    </row>
    <row r="705" spans="1:7" x14ac:dyDescent="0.3">
      <c r="A705" s="1"/>
      <c r="B705" s="1"/>
      <c r="D705" s="1"/>
      <c r="E705" s="1"/>
      <c r="F705" s="1"/>
      <c r="G705"/>
    </row>
    <row r="706" spans="1:7" x14ac:dyDescent="0.3">
      <c r="A706" s="1"/>
      <c r="B706" s="1"/>
      <c r="D706" s="1"/>
      <c r="E706" s="1"/>
      <c r="F706" s="1"/>
      <c r="G706"/>
    </row>
    <row r="707" spans="1:7" x14ac:dyDescent="0.3">
      <c r="A707" s="1"/>
      <c r="B707" s="1"/>
      <c r="D707" s="1"/>
      <c r="E707" s="1"/>
      <c r="F707" s="1"/>
      <c r="G707"/>
    </row>
    <row r="708" spans="1:7" x14ac:dyDescent="0.3">
      <c r="A708" s="1"/>
      <c r="B708" s="1"/>
      <c r="D708" s="1"/>
      <c r="E708" s="1"/>
      <c r="F708" s="1"/>
      <c r="G708"/>
    </row>
    <row r="709" spans="1:7" x14ac:dyDescent="0.3">
      <c r="A709" s="1"/>
      <c r="B709" s="1"/>
      <c r="D709" s="1"/>
      <c r="E709" s="1"/>
      <c r="F709" s="1"/>
      <c r="G709"/>
    </row>
    <row r="710" spans="1:7" x14ac:dyDescent="0.3">
      <c r="A710" s="1"/>
      <c r="B710" s="1"/>
      <c r="D710" s="1"/>
      <c r="E710" s="1"/>
      <c r="F710" s="1"/>
      <c r="G710"/>
    </row>
    <row r="711" spans="1:7" x14ac:dyDescent="0.3">
      <c r="A711" s="1"/>
      <c r="B711" s="1"/>
      <c r="D711" s="1"/>
      <c r="E711" s="1"/>
      <c r="F711" s="1"/>
      <c r="G711"/>
    </row>
    <row r="712" spans="1:7" x14ac:dyDescent="0.3">
      <c r="A712" s="1"/>
      <c r="B712" s="1"/>
      <c r="D712" s="1"/>
      <c r="E712" s="1"/>
      <c r="F712" s="1"/>
      <c r="G712"/>
    </row>
    <row r="713" spans="1:7" x14ac:dyDescent="0.3">
      <c r="A713" s="1"/>
      <c r="B713" s="1"/>
      <c r="D713" s="1"/>
      <c r="E713" s="1"/>
      <c r="F713" s="1"/>
      <c r="G713"/>
    </row>
    <row r="714" spans="1:7" x14ac:dyDescent="0.3">
      <c r="A714" s="1"/>
      <c r="B714" s="1"/>
      <c r="D714" s="1"/>
      <c r="E714" s="1"/>
      <c r="F714" s="1"/>
      <c r="G714"/>
    </row>
    <row r="715" spans="1:7" x14ac:dyDescent="0.3">
      <c r="A715" s="1"/>
      <c r="B715" s="1"/>
      <c r="D715" s="1"/>
      <c r="E715" s="1"/>
      <c r="F715" s="1"/>
      <c r="G715"/>
    </row>
    <row r="716" spans="1:7" x14ac:dyDescent="0.3">
      <c r="A716" s="1"/>
      <c r="B716" s="1"/>
      <c r="D716" s="1"/>
      <c r="E716" s="1"/>
      <c r="F716" s="1"/>
      <c r="G716"/>
    </row>
    <row r="717" spans="1:7" x14ac:dyDescent="0.3">
      <c r="A717" s="1"/>
      <c r="B717" s="1"/>
      <c r="D717" s="1"/>
      <c r="E717" s="1"/>
      <c r="F717" s="1"/>
      <c r="G717"/>
    </row>
    <row r="718" spans="1:7" x14ac:dyDescent="0.3">
      <c r="A718" s="1"/>
      <c r="B718" s="1"/>
      <c r="D718" s="1"/>
      <c r="E718" s="1"/>
      <c r="F718" s="1"/>
      <c r="G718"/>
    </row>
    <row r="719" spans="1:7" x14ac:dyDescent="0.3">
      <c r="A719" s="1"/>
      <c r="B719" s="1"/>
      <c r="D719" s="1"/>
      <c r="E719" s="1"/>
      <c r="F719" s="1"/>
      <c r="G719"/>
    </row>
    <row r="720" spans="1:7" x14ac:dyDescent="0.3">
      <c r="A720" s="1"/>
      <c r="B720" s="1"/>
      <c r="D720" s="1"/>
      <c r="E720" s="1"/>
      <c r="F720" s="1"/>
      <c r="G720"/>
    </row>
    <row r="721" spans="1:7" x14ac:dyDescent="0.3">
      <c r="A721" s="1"/>
      <c r="B721" s="1"/>
      <c r="D721" s="1"/>
      <c r="E721" s="1"/>
      <c r="F721" s="1"/>
      <c r="G721"/>
    </row>
    <row r="722" spans="1:7" x14ac:dyDescent="0.3">
      <c r="A722" s="1"/>
      <c r="B722" s="1"/>
      <c r="D722" s="1"/>
      <c r="E722" s="1"/>
      <c r="F722" s="1"/>
      <c r="G722"/>
    </row>
    <row r="723" spans="1:7" x14ac:dyDescent="0.3">
      <c r="A723" s="1"/>
      <c r="B723" s="1"/>
      <c r="D723" s="1"/>
      <c r="E723" s="1"/>
      <c r="F723" s="1"/>
      <c r="G723"/>
    </row>
    <row r="724" spans="1:7" x14ac:dyDescent="0.3">
      <c r="A724" s="1"/>
      <c r="B724" s="1"/>
      <c r="D724" s="1"/>
      <c r="E724" s="1"/>
      <c r="F724" s="1"/>
      <c r="G724"/>
    </row>
    <row r="725" spans="1:7" x14ac:dyDescent="0.3">
      <c r="A725" s="1"/>
      <c r="B725" s="1"/>
      <c r="D725" s="1"/>
      <c r="E725" s="1"/>
      <c r="F725" s="1"/>
      <c r="G725"/>
    </row>
    <row r="726" spans="1:7" x14ac:dyDescent="0.3">
      <c r="A726" s="1"/>
      <c r="B726" s="1"/>
      <c r="D726" s="1"/>
      <c r="E726" s="1"/>
      <c r="F726" s="1"/>
      <c r="G726"/>
    </row>
    <row r="727" spans="1:7" x14ac:dyDescent="0.3">
      <c r="A727" s="1"/>
      <c r="B727" s="1"/>
      <c r="D727" s="1"/>
      <c r="E727" s="1"/>
      <c r="F727" s="1"/>
      <c r="G727"/>
    </row>
    <row r="728" spans="1:7" x14ac:dyDescent="0.3">
      <c r="A728" s="1"/>
      <c r="B728" s="1"/>
      <c r="D728" s="1"/>
      <c r="E728" s="1"/>
      <c r="F728" s="1"/>
      <c r="G728"/>
    </row>
    <row r="729" spans="1:7" x14ac:dyDescent="0.3">
      <c r="A729" s="1"/>
      <c r="B729" s="1"/>
      <c r="D729" s="1"/>
      <c r="E729" s="1"/>
      <c r="F729" s="1"/>
      <c r="G729"/>
    </row>
    <row r="730" spans="1:7" x14ac:dyDescent="0.3">
      <c r="A730" s="1"/>
      <c r="B730" s="1"/>
      <c r="D730" s="1"/>
      <c r="E730" s="1"/>
      <c r="F730" s="1"/>
      <c r="G730"/>
    </row>
    <row r="731" spans="1:7" x14ac:dyDescent="0.3">
      <c r="A731" s="1"/>
      <c r="B731" s="1"/>
      <c r="D731" s="1"/>
      <c r="E731" s="1"/>
      <c r="F731" s="1"/>
      <c r="G731"/>
    </row>
    <row r="732" spans="1:7" x14ac:dyDescent="0.3">
      <c r="A732" s="1"/>
      <c r="B732" s="1"/>
      <c r="D732" s="1"/>
      <c r="E732" s="1"/>
      <c r="F732" s="1"/>
      <c r="G732"/>
    </row>
    <row r="733" spans="1:7" x14ac:dyDescent="0.3">
      <c r="A733" s="1"/>
      <c r="B733" s="1"/>
      <c r="D733" s="1"/>
      <c r="E733" s="1"/>
      <c r="F733" s="1"/>
      <c r="G733"/>
    </row>
    <row r="734" spans="1:7" x14ac:dyDescent="0.3">
      <c r="A734" s="1"/>
      <c r="B734" s="1"/>
      <c r="D734" s="1"/>
      <c r="E734" s="1"/>
      <c r="F734" s="1"/>
      <c r="G734"/>
    </row>
    <row r="735" spans="1:7" x14ac:dyDescent="0.3">
      <c r="A735" s="1"/>
      <c r="B735" s="1"/>
      <c r="D735" s="1"/>
      <c r="E735" s="1"/>
      <c r="F735" s="1"/>
      <c r="G735"/>
    </row>
    <row r="736" spans="1:7" x14ac:dyDescent="0.3">
      <c r="A736" s="1"/>
      <c r="B736" s="1"/>
      <c r="D736" s="1"/>
      <c r="E736" s="1"/>
      <c r="F736" s="1"/>
      <c r="G736"/>
    </row>
    <row r="737" spans="1:7" x14ac:dyDescent="0.3">
      <c r="A737" s="1"/>
      <c r="B737" s="1"/>
      <c r="D737" s="1"/>
      <c r="E737" s="1"/>
      <c r="F737" s="1"/>
      <c r="G737"/>
    </row>
    <row r="738" spans="1:7" x14ac:dyDescent="0.3">
      <c r="A738" s="1"/>
      <c r="B738" s="1"/>
      <c r="D738" s="1"/>
      <c r="E738" s="1"/>
      <c r="F738" s="1"/>
      <c r="G738"/>
    </row>
    <row r="739" spans="1:7" x14ac:dyDescent="0.3">
      <c r="A739" s="1"/>
      <c r="B739" s="1"/>
      <c r="D739" s="1"/>
      <c r="E739" s="1"/>
      <c r="F739" s="1"/>
      <c r="G739"/>
    </row>
    <row r="740" spans="1:7" x14ac:dyDescent="0.3">
      <c r="A740" s="1"/>
      <c r="B740" s="1"/>
      <c r="D740" s="1"/>
      <c r="E740" s="1"/>
      <c r="F740" s="1"/>
      <c r="G740"/>
    </row>
    <row r="741" spans="1:7" x14ac:dyDescent="0.3">
      <c r="A741" s="1"/>
      <c r="B741" s="1"/>
      <c r="D741" s="1"/>
      <c r="E741" s="1"/>
      <c r="F741" s="1"/>
      <c r="G741"/>
    </row>
    <row r="742" spans="1:7" x14ac:dyDescent="0.3">
      <c r="A742" s="1"/>
      <c r="B742" s="1"/>
      <c r="D742" s="1"/>
      <c r="E742" s="1"/>
      <c r="F742" s="1"/>
      <c r="G742"/>
    </row>
    <row r="743" spans="1:7" x14ac:dyDescent="0.3">
      <c r="A743" s="1"/>
      <c r="B743" s="1"/>
      <c r="D743" s="1"/>
      <c r="E743" s="1"/>
      <c r="F743" s="1"/>
      <c r="G743"/>
    </row>
    <row r="744" spans="1:7" x14ac:dyDescent="0.3">
      <c r="A744" s="1"/>
      <c r="B744" s="1"/>
      <c r="D744" s="1"/>
      <c r="E744" s="1"/>
      <c r="F744" s="1"/>
      <c r="G744"/>
    </row>
    <row r="745" spans="1:7" x14ac:dyDescent="0.3">
      <c r="A745" s="1"/>
      <c r="B745" s="1"/>
      <c r="D745" s="1"/>
      <c r="E745" s="1"/>
      <c r="F745" s="1"/>
      <c r="G745"/>
    </row>
    <row r="746" spans="1:7" x14ac:dyDescent="0.3">
      <c r="A746" s="1"/>
      <c r="B746" s="1"/>
      <c r="D746" s="1"/>
      <c r="E746" s="1"/>
      <c r="F746" s="1"/>
      <c r="G746"/>
    </row>
    <row r="747" spans="1:7" x14ac:dyDescent="0.3">
      <c r="A747" s="1"/>
      <c r="B747" s="1"/>
      <c r="D747" s="1"/>
      <c r="E747" s="1"/>
      <c r="F747" s="1"/>
      <c r="G747"/>
    </row>
    <row r="748" spans="1:7" x14ac:dyDescent="0.3">
      <c r="A748" s="1"/>
      <c r="B748" s="1"/>
      <c r="D748" s="1"/>
      <c r="E748" s="1"/>
      <c r="F748" s="1"/>
      <c r="G748"/>
    </row>
    <row r="749" spans="1:7" x14ac:dyDescent="0.3">
      <c r="A749" s="1"/>
      <c r="B749" s="1"/>
      <c r="D749" s="1"/>
      <c r="E749" s="1"/>
      <c r="F749" s="1"/>
      <c r="G749"/>
    </row>
    <row r="750" spans="1:7" x14ac:dyDescent="0.3">
      <c r="A750" s="1"/>
      <c r="B750" s="1"/>
      <c r="D750" s="1"/>
      <c r="E750" s="1"/>
      <c r="F750" s="1"/>
      <c r="G750"/>
    </row>
    <row r="751" spans="1:7" x14ac:dyDescent="0.3">
      <c r="A751" s="1"/>
      <c r="B751" s="1"/>
      <c r="D751" s="1"/>
      <c r="E751" s="1"/>
      <c r="F751" s="1"/>
      <c r="G751"/>
    </row>
    <row r="752" spans="1:7" x14ac:dyDescent="0.3">
      <c r="A752" s="1"/>
      <c r="B752" s="1"/>
      <c r="D752" s="1"/>
      <c r="E752" s="1"/>
      <c r="F752" s="1"/>
      <c r="G752"/>
    </row>
    <row r="753" spans="1:7" x14ac:dyDescent="0.3">
      <c r="A753" s="1"/>
      <c r="B753" s="1"/>
      <c r="D753" s="1"/>
      <c r="E753" s="1"/>
      <c r="F753" s="1"/>
      <c r="G753"/>
    </row>
    <row r="754" spans="1:7" x14ac:dyDescent="0.3">
      <c r="A754" s="1"/>
      <c r="B754" s="1"/>
      <c r="D754" s="1"/>
      <c r="E754" s="1"/>
      <c r="F754" s="1"/>
      <c r="G754"/>
    </row>
    <row r="755" spans="1:7" x14ac:dyDescent="0.3">
      <c r="A755" s="1"/>
      <c r="B755" s="1"/>
      <c r="D755" s="1"/>
      <c r="E755" s="1"/>
      <c r="F755" s="1"/>
      <c r="G755"/>
    </row>
    <row r="756" spans="1:7" x14ac:dyDescent="0.3">
      <c r="A756" s="1"/>
      <c r="B756" s="1"/>
      <c r="D756" s="1"/>
      <c r="E756" s="1"/>
      <c r="F756" s="1"/>
      <c r="G756"/>
    </row>
    <row r="757" spans="1:7" x14ac:dyDescent="0.3">
      <c r="A757" s="1"/>
      <c r="B757" s="1"/>
      <c r="D757" s="1"/>
      <c r="E757" s="1"/>
      <c r="F757" s="1"/>
      <c r="G757"/>
    </row>
    <row r="758" spans="1:7" x14ac:dyDescent="0.3">
      <c r="A758" s="1"/>
      <c r="B758" s="1"/>
      <c r="D758" s="1"/>
      <c r="E758" s="1"/>
      <c r="F758" s="1"/>
      <c r="G758"/>
    </row>
    <row r="759" spans="1:7" x14ac:dyDescent="0.3">
      <c r="A759" s="1"/>
      <c r="B759" s="1"/>
      <c r="D759" s="1"/>
      <c r="E759" s="1"/>
      <c r="F759" s="1"/>
      <c r="G759"/>
    </row>
    <row r="760" spans="1:7" x14ac:dyDescent="0.3">
      <c r="A760" s="1"/>
      <c r="B760" s="1"/>
      <c r="D760" s="1"/>
      <c r="E760" s="1"/>
      <c r="F760" s="1"/>
      <c r="G760"/>
    </row>
    <row r="761" spans="1:7" x14ac:dyDescent="0.3">
      <c r="A761" s="1"/>
      <c r="B761" s="1"/>
      <c r="D761" s="1"/>
      <c r="E761" s="1"/>
      <c r="F761" s="1"/>
      <c r="G761"/>
    </row>
    <row r="762" spans="1:7" x14ac:dyDescent="0.3">
      <c r="A762" s="1"/>
      <c r="B762" s="1"/>
      <c r="D762" s="1"/>
      <c r="E762" s="1"/>
      <c r="F762" s="1"/>
      <c r="G762"/>
    </row>
    <row r="763" spans="1:7" x14ac:dyDescent="0.3">
      <c r="A763" s="1"/>
      <c r="B763" s="1"/>
      <c r="D763" s="1"/>
      <c r="E763" s="1"/>
      <c r="F763" s="1"/>
      <c r="G763"/>
    </row>
    <row r="764" spans="1:7" x14ac:dyDescent="0.3">
      <c r="A764" s="1"/>
      <c r="B764" s="1"/>
      <c r="D764" s="1"/>
      <c r="E764" s="1"/>
      <c r="F764" s="1"/>
      <c r="G764"/>
    </row>
    <row r="765" spans="1:7" x14ac:dyDescent="0.3">
      <c r="A765" s="1"/>
      <c r="B765" s="1"/>
      <c r="D765" s="1"/>
      <c r="E765" s="1"/>
      <c r="F765" s="1"/>
      <c r="G765"/>
    </row>
    <row r="766" spans="1:7" x14ac:dyDescent="0.3">
      <c r="A766" s="1"/>
      <c r="B766" s="1"/>
      <c r="D766" s="1"/>
      <c r="E766" s="1"/>
      <c r="F766" s="1"/>
      <c r="G766"/>
    </row>
    <row r="767" spans="1:7" x14ac:dyDescent="0.3">
      <c r="A767" s="1"/>
      <c r="B767" s="1"/>
      <c r="D767" s="1"/>
      <c r="E767" s="1"/>
      <c r="F767" s="1"/>
      <c r="G767"/>
    </row>
    <row r="768" spans="1:7" x14ac:dyDescent="0.3">
      <c r="A768" s="1"/>
      <c r="B768" s="1"/>
      <c r="D768" s="1"/>
      <c r="E768" s="1"/>
      <c r="F768" s="1"/>
      <c r="G768"/>
    </row>
    <row r="769" spans="1:7" x14ac:dyDescent="0.3">
      <c r="A769" s="1"/>
      <c r="B769" s="1"/>
      <c r="D769" s="1"/>
      <c r="E769" s="1"/>
      <c r="F769" s="1"/>
      <c r="G769"/>
    </row>
    <row r="770" spans="1:7" x14ac:dyDescent="0.3">
      <c r="A770" s="1"/>
      <c r="B770" s="1"/>
      <c r="D770" s="1"/>
      <c r="E770" s="1"/>
      <c r="F770" s="1"/>
      <c r="G770"/>
    </row>
    <row r="771" spans="1:7" x14ac:dyDescent="0.3">
      <c r="A771" s="1"/>
      <c r="B771" s="1"/>
      <c r="D771" s="1"/>
      <c r="E771" s="1"/>
      <c r="F771" s="1"/>
      <c r="G771"/>
    </row>
    <row r="772" spans="1:7" x14ac:dyDescent="0.3">
      <c r="A772" s="1"/>
      <c r="B772" s="1"/>
      <c r="D772" s="1"/>
      <c r="E772" s="1"/>
      <c r="F772" s="1"/>
      <c r="G772"/>
    </row>
    <row r="773" spans="1:7" x14ac:dyDescent="0.3">
      <c r="A773" s="1"/>
      <c r="B773" s="1"/>
      <c r="D773" s="1"/>
      <c r="E773" s="1"/>
      <c r="F773" s="1"/>
      <c r="G773"/>
    </row>
    <row r="774" spans="1:7" x14ac:dyDescent="0.3">
      <c r="A774" s="1"/>
      <c r="B774" s="1"/>
      <c r="D774" s="1"/>
      <c r="E774" s="1"/>
      <c r="F774" s="1"/>
      <c r="G774"/>
    </row>
    <row r="775" spans="1:7" x14ac:dyDescent="0.3">
      <c r="A775" s="1"/>
      <c r="B775" s="1"/>
      <c r="D775" s="1"/>
      <c r="E775" s="1"/>
      <c r="F775" s="1"/>
      <c r="G775"/>
    </row>
    <row r="776" spans="1:7" x14ac:dyDescent="0.3">
      <c r="A776" s="1"/>
      <c r="B776" s="1"/>
      <c r="D776" s="1"/>
      <c r="E776" s="1"/>
      <c r="F776" s="1"/>
      <c r="G776"/>
    </row>
    <row r="777" spans="1:7" x14ac:dyDescent="0.3">
      <c r="A777" s="1"/>
      <c r="B777" s="1"/>
      <c r="D777" s="1"/>
      <c r="E777" s="1"/>
      <c r="F777" s="1"/>
      <c r="G777"/>
    </row>
    <row r="778" spans="1:7" x14ac:dyDescent="0.3">
      <c r="A778" s="1"/>
      <c r="B778" s="1"/>
      <c r="D778" s="1"/>
      <c r="E778" s="1"/>
      <c r="F778" s="1"/>
      <c r="G778"/>
    </row>
    <row r="779" spans="1:7" x14ac:dyDescent="0.3">
      <c r="A779" s="1"/>
      <c r="B779" s="1"/>
      <c r="D779" s="1"/>
      <c r="E779" s="1"/>
      <c r="F779" s="1"/>
      <c r="G779"/>
    </row>
    <row r="780" spans="1:7" x14ac:dyDescent="0.3">
      <c r="A780" s="1"/>
      <c r="B780" s="1"/>
      <c r="D780" s="1"/>
      <c r="E780" s="1"/>
      <c r="F780" s="1"/>
      <c r="G780"/>
    </row>
    <row r="781" spans="1:7" x14ac:dyDescent="0.3">
      <c r="A781" s="1"/>
      <c r="B781" s="1"/>
      <c r="D781" s="1"/>
      <c r="E781" s="1"/>
      <c r="F781" s="1"/>
      <c r="G781"/>
    </row>
    <row r="782" spans="1:7" x14ac:dyDescent="0.3">
      <c r="A782" s="1"/>
      <c r="B782" s="1"/>
      <c r="D782" s="1"/>
      <c r="E782" s="1"/>
      <c r="F782" s="1"/>
      <c r="G782"/>
    </row>
    <row r="783" spans="1:7" x14ac:dyDescent="0.3">
      <c r="A783" s="1"/>
      <c r="B783" s="1"/>
      <c r="D783" s="1"/>
      <c r="E783" s="1"/>
      <c r="F783" s="1"/>
      <c r="G783"/>
    </row>
    <row r="784" spans="1:7" x14ac:dyDescent="0.3">
      <c r="A784" s="1"/>
      <c r="B784" s="1"/>
      <c r="D784" s="1"/>
      <c r="E784" s="1"/>
      <c r="F784" s="1"/>
      <c r="G784"/>
    </row>
    <row r="785" spans="1:7" x14ac:dyDescent="0.3">
      <c r="A785" s="1"/>
      <c r="B785" s="1"/>
      <c r="D785" s="1"/>
      <c r="E785" s="1"/>
      <c r="F785" s="1"/>
      <c r="G785"/>
    </row>
    <row r="786" spans="1:7" x14ac:dyDescent="0.3">
      <c r="A786" s="1"/>
      <c r="B786" s="1"/>
      <c r="D786" s="1"/>
      <c r="E786" s="1"/>
      <c r="F786" s="1"/>
      <c r="G786"/>
    </row>
    <row r="787" spans="1:7" x14ac:dyDescent="0.3">
      <c r="A787" s="1"/>
      <c r="B787" s="1"/>
      <c r="D787" s="1"/>
      <c r="E787" s="1"/>
      <c r="F787" s="1"/>
      <c r="G787"/>
    </row>
    <row r="788" spans="1:7" x14ac:dyDescent="0.3">
      <c r="A788" s="1"/>
      <c r="B788" s="1"/>
      <c r="D788" s="1"/>
      <c r="E788" s="1"/>
      <c r="F788" s="1"/>
      <c r="G788"/>
    </row>
    <row r="789" spans="1:7" x14ac:dyDescent="0.3">
      <c r="A789" s="1"/>
      <c r="B789" s="1"/>
      <c r="D789" s="1"/>
      <c r="E789" s="1"/>
      <c r="F789" s="1"/>
      <c r="G789"/>
    </row>
    <row r="790" spans="1:7" x14ac:dyDescent="0.3">
      <c r="A790" s="1"/>
      <c r="B790" s="1"/>
      <c r="D790" s="1"/>
      <c r="E790" s="1"/>
      <c r="F790" s="1"/>
      <c r="G790"/>
    </row>
    <row r="791" spans="1:7" x14ac:dyDescent="0.3">
      <c r="A791" s="1"/>
      <c r="B791" s="1"/>
      <c r="D791" s="1"/>
      <c r="E791" s="1"/>
      <c r="F791" s="1"/>
      <c r="G791"/>
    </row>
    <row r="792" spans="1:7" x14ac:dyDescent="0.3">
      <c r="A792" s="1"/>
      <c r="B792" s="1"/>
      <c r="D792" s="1"/>
      <c r="E792" s="1"/>
      <c r="F792" s="1"/>
      <c r="G792"/>
    </row>
    <row r="793" spans="1:7" x14ac:dyDescent="0.3">
      <c r="A793" s="1"/>
      <c r="B793" s="1"/>
      <c r="D793" s="1"/>
      <c r="E793" s="1"/>
      <c r="F793" s="1"/>
      <c r="G793"/>
    </row>
    <row r="794" spans="1:7" x14ac:dyDescent="0.3">
      <c r="A794" s="1"/>
      <c r="B794" s="1"/>
      <c r="D794" s="1"/>
      <c r="E794" s="1"/>
      <c r="F794" s="1"/>
      <c r="G794"/>
    </row>
    <row r="795" spans="1:7" x14ac:dyDescent="0.3">
      <c r="A795" s="1"/>
      <c r="B795" s="1"/>
      <c r="D795" s="1"/>
      <c r="E795" s="1"/>
      <c r="F795" s="1"/>
      <c r="G795"/>
    </row>
    <row r="796" spans="1:7" x14ac:dyDescent="0.3">
      <c r="A796" s="1"/>
      <c r="B796" s="1"/>
      <c r="D796" s="1"/>
      <c r="E796" s="1"/>
      <c r="F796" s="1"/>
      <c r="G796"/>
    </row>
    <row r="797" spans="1:7" x14ac:dyDescent="0.3">
      <c r="A797" s="1"/>
      <c r="B797" s="1"/>
      <c r="D797" s="1"/>
      <c r="E797" s="1"/>
      <c r="F797" s="1"/>
      <c r="G797"/>
    </row>
    <row r="798" spans="1:7" x14ac:dyDescent="0.3">
      <c r="A798" s="1"/>
      <c r="B798" s="1"/>
      <c r="D798" s="1"/>
      <c r="E798" s="1"/>
      <c r="F798" s="1"/>
      <c r="G798"/>
    </row>
    <row r="799" spans="1:7" x14ac:dyDescent="0.3">
      <c r="A799" s="1"/>
      <c r="B799" s="1"/>
      <c r="D799" s="1"/>
      <c r="E799" s="1"/>
      <c r="F799" s="1"/>
      <c r="G799"/>
    </row>
    <row r="800" spans="1:7" x14ac:dyDescent="0.3">
      <c r="A800" s="1"/>
      <c r="B800" s="1"/>
      <c r="D800" s="1"/>
      <c r="E800" s="1"/>
      <c r="F800" s="1"/>
      <c r="G800"/>
    </row>
    <row r="801" spans="1:7" x14ac:dyDescent="0.3">
      <c r="A801" s="1"/>
      <c r="B801" s="1"/>
      <c r="D801" s="1"/>
      <c r="E801" s="1"/>
      <c r="F801" s="1"/>
      <c r="G801"/>
    </row>
    <row r="802" spans="1:7" x14ac:dyDescent="0.3">
      <c r="A802" s="1"/>
      <c r="B802" s="1"/>
      <c r="D802" s="1"/>
      <c r="E802" s="1"/>
      <c r="F802" s="1"/>
      <c r="G802"/>
    </row>
    <row r="803" spans="1:7" x14ac:dyDescent="0.3">
      <c r="A803" s="1"/>
      <c r="B803" s="1"/>
      <c r="D803" s="1"/>
      <c r="E803" s="1"/>
      <c r="F803" s="1"/>
      <c r="G803"/>
    </row>
    <row r="804" spans="1:7" x14ac:dyDescent="0.3">
      <c r="A804" s="1"/>
      <c r="B804" s="1"/>
      <c r="D804" s="1"/>
      <c r="E804" s="1"/>
      <c r="F804" s="1"/>
      <c r="G804"/>
    </row>
    <row r="805" spans="1:7" x14ac:dyDescent="0.3">
      <c r="A805" s="1"/>
      <c r="B805" s="1"/>
      <c r="D805" s="1"/>
      <c r="E805" s="1"/>
      <c r="F805" s="1"/>
      <c r="G805"/>
    </row>
    <row r="806" spans="1:7" x14ac:dyDescent="0.3">
      <c r="A806" s="1"/>
      <c r="B806" s="1"/>
      <c r="D806" s="1"/>
      <c r="E806" s="1"/>
      <c r="F806" s="1"/>
      <c r="G806"/>
    </row>
    <row r="807" spans="1:7" x14ac:dyDescent="0.3">
      <c r="A807" s="1"/>
      <c r="B807" s="1"/>
      <c r="D807" s="1"/>
      <c r="E807" s="1"/>
      <c r="F807" s="1"/>
      <c r="G807"/>
    </row>
    <row r="808" spans="1:7" x14ac:dyDescent="0.3">
      <c r="A808" s="1"/>
      <c r="B808" s="1"/>
      <c r="D808" s="1"/>
      <c r="E808" s="1"/>
      <c r="F808" s="1"/>
      <c r="G808"/>
    </row>
    <row r="809" spans="1:7" x14ac:dyDescent="0.3">
      <c r="A809" s="1"/>
      <c r="B809" s="1"/>
      <c r="D809" s="1"/>
      <c r="E809" s="1"/>
      <c r="F809" s="1"/>
      <c r="G809"/>
    </row>
    <row r="810" spans="1:7" x14ac:dyDescent="0.3">
      <c r="A810" s="1"/>
      <c r="B810" s="1"/>
      <c r="D810" s="1"/>
      <c r="E810" s="1"/>
      <c r="F810" s="1"/>
      <c r="G810"/>
    </row>
    <row r="811" spans="1:7" x14ac:dyDescent="0.3">
      <c r="A811" s="1"/>
      <c r="B811" s="1"/>
      <c r="D811" s="1"/>
      <c r="E811" s="1"/>
      <c r="F811" s="1"/>
      <c r="G811"/>
    </row>
    <row r="812" spans="1:7" x14ac:dyDescent="0.3">
      <c r="A812" s="1"/>
      <c r="B812" s="1"/>
      <c r="D812" s="1"/>
      <c r="E812" s="1"/>
      <c r="F812" s="1"/>
      <c r="G812"/>
    </row>
    <row r="813" spans="1:7" x14ac:dyDescent="0.3">
      <c r="A813" s="1"/>
      <c r="B813" s="1"/>
      <c r="D813" s="1"/>
      <c r="E813" s="1"/>
      <c r="F813" s="1"/>
      <c r="G813"/>
    </row>
    <row r="814" spans="1:7" x14ac:dyDescent="0.3">
      <c r="A814" s="1"/>
      <c r="B814" s="1"/>
      <c r="D814" s="1"/>
      <c r="E814" s="1"/>
      <c r="F814" s="1"/>
      <c r="G814"/>
    </row>
    <row r="815" spans="1:7" x14ac:dyDescent="0.3">
      <c r="A815" s="1"/>
      <c r="B815" s="1"/>
      <c r="D815" s="1"/>
      <c r="E815" s="1"/>
      <c r="F815" s="1"/>
      <c r="G815"/>
    </row>
    <row r="816" spans="1:7" x14ac:dyDescent="0.3">
      <c r="A816" s="1"/>
      <c r="B816" s="1"/>
      <c r="D816" s="1"/>
      <c r="E816" s="1"/>
      <c r="F816" s="1"/>
      <c r="G816"/>
    </row>
    <row r="817" spans="1:7" x14ac:dyDescent="0.3">
      <c r="A817" s="1"/>
      <c r="B817" s="1"/>
      <c r="D817" s="1"/>
      <c r="E817" s="1"/>
      <c r="F817" s="1"/>
      <c r="G817"/>
    </row>
    <row r="818" spans="1:7" x14ac:dyDescent="0.3">
      <c r="A818" s="1"/>
      <c r="B818" s="1"/>
      <c r="D818" s="1"/>
      <c r="E818" s="1"/>
      <c r="F818" s="1"/>
      <c r="G818"/>
    </row>
    <row r="819" spans="1:7" x14ac:dyDescent="0.3">
      <c r="A819" s="1"/>
      <c r="B819" s="1"/>
      <c r="D819" s="1"/>
      <c r="E819" s="1"/>
      <c r="F819" s="1"/>
      <c r="G819"/>
    </row>
    <row r="820" spans="1:7" x14ac:dyDescent="0.3">
      <c r="A820" s="1"/>
      <c r="B820" s="1"/>
      <c r="D820" s="1"/>
      <c r="E820" s="1"/>
      <c r="F820" s="1"/>
      <c r="G820"/>
    </row>
    <row r="821" spans="1:7" x14ac:dyDescent="0.3">
      <c r="A821" s="1"/>
      <c r="B821" s="1"/>
      <c r="D821" s="1"/>
      <c r="E821" s="1"/>
      <c r="F821" s="1"/>
      <c r="G821"/>
    </row>
    <row r="822" spans="1:7" x14ac:dyDescent="0.3">
      <c r="A822" s="1"/>
      <c r="B822" s="1"/>
      <c r="D822" s="1"/>
      <c r="E822" s="1"/>
      <c r="F822" s="1"/>
      <c r="G822"/>
    </row>
    <row r="823" spans="1:7" x14ac:dyDescent="0.3">
      <c r="A823" s="1"/>
      <c r="B823" s="1"/>
      <c r="D823" s="1"/>
      <c r="E823" s="1"/>
      <c r="F823" s="1"/>
      <c r="G823"/>
    </row>
    <row r="824" spans="1:7" x14ac:dyDescent="0.3">
      <c r="A824" s="1"/>
      <c r="B824" s="1"/>
      <c r="D824" s="1"/>
      <c r="E824" s="1"/>
      <c r="F824" s="1"/>
      <c r="G824"/>
    </row>
    <row r="825" spans="1:7" x14ac:dyDescent="0.3">
      <c r="A825" s="1"/>
      <c r="B825" s="1"/>
      <c r="D825" s="1"/>
      <c r="E825" s="1"/>
      <c r="F825" s="1"/>
      <c r="G825"/>
    </row>
    <row r="826" spans="1:7" x14ac:dyDescent="0.3">
      <c r="A826" s="1"/>
      <c r="B826" s="1"/>
      <c r="D826" s="1"/>
      <c r="E826" s="1"/>
      <c r="F826" s="1"/>
      <c r="G826"/>
    </row>
    <row r="827" spans="1:7" x14ac:dyDescent="0.3">
      <c r="A827" s="1"/>
      <c r="B827" s="1"/>
      <c r="D827" s="1"/>
      <c r="E827" s="1"/>
      <c r="F827" s="1"/>
      <c r="G827"/>
    </row>
    <row r="828" spans="1:7" x14ac:dyDescent="0.3">
      <c r="A828" s="1"/>
      <c r="B828" s="1"/>
      <c r="D828" s="1"/>
      <c r="E828" s="1"/>
      <c r="F828" s="1"/>
      <c r="G828"/>
    </row>
    <row r="829" spans="1:7" x14ac:dyDescent="0.3">
      <c r="A829" s="1"/>
      <c r="B829" s="1"/>
      <c r="D829" s="1"/>
      <c r="E829" s="1"/>
      <c r="F829" s="1"/>
      <c r="G829"/>
    </row>
    <row r="830" spans="1:7" x14ac:dyDescent="0.3">
      <c r="A830" s="1"/>
      <c r="B830" s="1"/>
      <c r="D830" s="1"/>
      <c r="E830" s="1"/>
      <c r="F830" s="1"/>
      <c r="G830"/>
    </row>
    <row r="831" spans="1:7" x14ac:dyDescent="0.3">
      <c r="A831" s="1"/>
      <c r="B831" s="1"/>
      <c r="D831" s="1"/>
      <c r="E831" s="1"/>
      <c r="F831" s="1"/>
      <c r="G831"/>
    </row>
    <row r="832" spans="1:7" x14ac:dyDescent="0.3">
      <c r="A832" s="1"/>
      <c r="B832" s="1"/>
      <c r="D832" s="1"/>
      <c r="E832" s="1"/>
      <c r="F832" s="1"/>
      <c r="G832"/>
    </row>
    <row r="833" spans="1:7" x14ac:dyDescent="0.3">
      <c r="A833" s="1"/>
      <c r="B833" s="1"/>
      <c r="D833" s="1"/>
      <c r="E833" s="1"/>
      <c r="F833" s="1"/>
      <c r="G833"/>
    </row>
    <row r="834" spans="1:7" x14ac:dyDescent="0.3">
      <c r="A834" s="1"/>
      <c r="B834" s="1"/>
      <c r="D834" s="1"/>
      <c r="E834" s="1"/>
      <c r="F834" s="1"/>
      <c r="G834"/>
    </row>
    <row r="835" spans="1:7" x14ac:dyDescent="0.3">
      <c r="A835" s="1"/>
      <c r="B835" s="1"/>
      <c r="D835" s="1"/>
      <c r="E835" s="1"/>
      <c r="F835" s="1"/>
      <c r="G835"/>
    </row>
    <row r="836" spans="1:7" x14ac:dyDescent="0.3">
      <c r="A836" s="1"/>
      <c r="B836" s="1"/>
      <c r="D836" s="1"/>
      <c r="E836" s="1"/>
      <c r="F836" s="1"/>
      <c r="G836"/>
    </row>
    <row r="837" spans="1:7" x14ac:dyDescent="0.3">
      <c r="A837" s="1"/>
      <c r="B837" s="1"/>
      <c r="D837" s="1"/>
      <c r="E837" s="1"/>
      <c r="F837" s="1"/>
      <c r="G837"/>
    </row>
    <row r="838" spans="1:7" x14ac:dyDescent="0.3">
      <c r="A838" s="1"/>
      <c r="B838" s="1"/>
      <c r="D838" s="1"/>
      <c r="E838" s="1"/>
      <c r="F838" s="1"/>
      <c r="G838"/>
    </row>
    <row r="839" spans="1:7" x14ac:dyDescent="0.3">
      <c r="A839" s="1"/>
      <c r="B839" s="1"/>
      <c r="D839" s="1"/>
      <c r="E839" s="1"/>
      <c r="F839" s="1"/>
      <c r="G839"/>
    </row>
    <row r="840" spans="1:7" x14ac:dyDescent="0.3">
      <c r="A840" s="1"/>
      <c r="B840" s="1"/>
      <c r="D840" s="1"/>
      <c r="E840" s="1"/>
      <c r="F840" s="1"/>
      <c r="G840"/>
    </row>
    <row r="841" spans="1:7" x14ac:dyDescent="0.3">
      <c r="A841" s="1"/>
      <c r="B841" s="1"/>
      <c r="D841" s="1"/>
      <c r="E841" s="1"/>
      <c r="F841" s="1"/>
      <c r="G841"/>
    </row>
    <row r="842" spans="1:7" x14ac:dyDescent="0.3">
      <c r="A842" s="1"/>
      <c r="B842" s="1"/>
      <c r="D842" s="1"/>
      <c r="E842" s="1"/>
      <c r="F842" s="1"/>
      <c r="G842"/>
    </row>
    <row r="843" spans="1:7" x14ac:dyDescent="0.3">
      <c r="A843" s="1"/>
      <c r="B843" s="1"/>
      <c r="D843" s="1"/>
      <c r="E843" s="1"/>
      <c r="F843" s="1"/>
      <c r="G843"/>
    </row>
    <row r="844" spans="1:7" x14ac:dyDescent="0.3">
      <c r="A844" s="1"/>
      <c r="B844" s="1"/>
      <c r="D844" s="1"/>
      <c r="E844" s="1"/>
      <c r="F844" s="1"/>
      <c r="G844"/>
    </row>
    <row r="845" spans="1:7" x14ac:dyDescent="0.3">
      <c r="A845" s="1"/>
      <c r="B845" s="1"/>
      <c r="D845" s="1"/>
      <c r="E845" s="1"/>
      <c r="F845" s="1"/>
      <c r="G845"/>
    </row>
    <row r="846" spans="1:7" x14ac:dyDescent="0.3">
      <c r="A846" s="1"/>
      <c r="B846" s="1"/>
      <c r="D846" s="1"/>
      <c r="E846" s="1"/>
      <c r="F846" s="1"/>
      <c r="G846"/>
    </row>
    <row r="847" spans="1:7" x14ac:dyDescent="0.3">
      <c r="A847" s="1"/>
      <c r="B847" s="1"/>
      <c r="D847" s="1"/>
      <c r="E847" s="1"/>
      <c r="F847" s="1"/>
      <c r="G847"/>
    </row>
    <row r="848" spans="1:7" x14ac:dyDescent="0.3">
      <c r="A848" s="1"/>
      <c r="B848" s="1"/>
      <c r="D848" s="1"/>
      <c r="E848" s="1"/>
      <c r="F848" s="1"/>
      <c r="G848"/>
    </row>
    <row r="849" spans="1:7" x14ac:dyDescent="0.3">
      <c r="A849" s="1"/>
      <c r="B849" s="1"/>
      <c r="D849" s="1"/>
      <c r="E849" s="1"/>
      <c r="F849" s="1"/>
      <c r="G849"/>
    </row>
    <row r="850" spans="1:7" x14ac:dyDescent="0.3">
      <c r="A850" s="1"/>
      <c r="B850" s="1"/>
      <c r="D850" s="1"/>
      <c r="E850" s="1"/>
      <c r="F850" s="1"/>
      <c r="G850"/>
    </row>
    <row r="851" spans="1:7" x14ac:dyDescent="0.3">
      <c r="A851" s="1"/>
      <c r="B851" s="1"/>
      <c r="D851" s="1"/>
      <c r="E851" s="1"/>
      <c r="F851" s="1"/>
      <c r="G851"/>
    </row>
    <row r="852" spans="1:7" x14ac:dyDescent="0.3">
      <c r="A852" s="1"/>
      <c r="B852" s="1"/>
      <c r="D852" s="1"/>
      <c r="E852" s="1"/>
      <c r="F852" s="1"/>
      <c r="G852"/>
    </row>
    <row r="853" spans="1:7" x14ac:dyDescent="0.3">
      <c r="A853" s="1"/>
      <c r="B853" s="1"/>
      <c r="D853" s="1"/>
      <c r="E853" s="1"/>
      <c r="F853" s="1"/>
      <c r="G853"/>
    </row>
    <row r="854" spans="1:7" x14ac:dyDescent="0.3">
      <c r="A854" s="1"/>
      <c r="B854" s="1"/>
      <c r="D854" s="1"/>
      <c r="E854" s="1"/>
      <c r="F854" s="1"/>
      <c r="G854"/>
    </row>
    <row r="855" spans="1:7" x14ac:dyDescent="0.3">
      <c r="A855" s="1"/>
      <c r="B855" s="1"/>
      <c r="D855" s="1"/>
      <c r="E855" s="1"/>
      <c r="F855" s="1"/>
      <c r="G855"/>
    </row>
    <row r="856" spans="1:7" x14ac:dyDescent="0.3">
      <c r="A856" s="1"/>
      <c r="B856" s="1"/>
      <c r="D856" s="1"/>
      <c r="E856" s="1"/>
      <c r="F856" s="1"/>
      <c r="G856"/>
    </row>
    <row r="857" spans="1:7" x14ac:dyDescent="0.3">
      <c r="A857" s="1"/>
      <c r="B857" s="1"/>
      <c r="D857" s="1"/>
      <c r="E857" s="1"/>
      <c r="F857" s="1"/>
      <c r="G857"/>
    </row>
    <row r="858" spans="1:7" x14ac:dyDescent="0.3">
      <c r="A858" s="1"/>
      <c r="B858" s="1"/>
      <c r="D858" s="1"/>
      <c r="E858" s="1"/>
      <c r="F858" s="1"/>
      <c r="G858"/>
    </row>
    <row r="859" spans="1:7" x14ac:dyDescent="0.3">
      <c r="A859" s="1"/>
      <c r="B859" s="1"/>
      <c r="D859" s="1"/>
      <c r="E859" s="1"/>
      <c r="F859" s="1"/>
      <c r="G859"/>
    </row>
    <row r="860" spans="1:7" x14ac:dyDescent="0.3">
      <c r="A860" s="1"/>
      <c r="B860" s="1"/>
      <c r="D860" s="1"/>
      <c r="E860" s="1"/>
      <c r="F860" s="1"/>
      <c r="G860"/>
    </row>
    <row r="861" spans="1:7" x14ac:dyDescent="0.3">
      <c r="A861" s="1"/>
      <c r="B861" s="1"/>
      <c r="D861" s="1"/>
      <c r="E861" s="1"/>
      <c r="F861" s="1"/>
      <c r="G861"/>
    </row>
    <row r="862" spans="1:7" x14ac:dyDescent="0.3">
      <c r="A862" s="1"/>
      <c r="B862" s="1"/>
      <c r="D862" s="1"/>
      <c r="E862" s="1"/>
      <c r="F862" s="1"/>
      <c r="G862"/>
    </row>
    <row r="863" spans="1:7" x14ac:dyDescent="0.3">
      <c r="A863" s="1"/>
      <c r="B863" s="1"/>
      <c r="D863" s="1"/>
      <c r="E863" s="1"/>
      <c r="F863" s="1"/>
      <c r="G863"/>
    </row>
    <row r="864" spans="1:7" x14ac:dyDescent="0.3">
      <c r="A864" s="1"/>
      <c r="B864" s="1"/>
      <c r="D864" s="1"/>
      <c r="E864" s="1"/>
      <c r="F864" s="1"/>
      <c r="G864"/>
    </row>
    <row r="865" spans="1:7" x14ac:dyDescent="0.3">
      <c r="A865" s="1"/>
      <c r="B865" s="1"/>
      <c r="D865" s="1"/>
      <c r="E865" s="1"/>
      <c r="F865" s="1"/>
      <c r="G865"/>
    </row>
    <row r="866" spans="1:7" x14ac:dyDescent="0.3">
      <c r="A866" s="1"/>
      <c r="B866" s="1"/>
      <c r="D866" s="1"/>
      <c r="E866" s="1"/>
      <c r="F866" s="1"/>
      <c r="G866"/>
    </row>
    <row r="867" spans="1:7" x14ac:dyDescent="0.3">
      <c r="A867" s="1"/>
      <c r="B867" s="1"/>
      <c r="D867" s="1"/>
      <c r="E867" s="1"/>
      <c r="F867" s="1"/>
      <c r="G867"/>
    </row>
    <row r="868" spans="1:7" x14ac:dyDescent="0.3">
      <c r="A868" s="1"/>
      <c r="B868" s="1"/>
      <c r="D868" s="1"/>
      <c r="E868" s="1"/>
      <c r="F868" s="1"/>
      <c r="G868"/>
    </row>
    <row r="869" spans="1:7" x14ac:dyDescent="0.3">
      <c r="A869" s="1"/>
      <c r="B869" s="1"/>
      <c r="D869" s="1"/>
      <c r="E869" s="1"/>
      <c r="F869" s="1"/>
      <c r="G869"/>
    </row>
    <row r="870" spans="1:7" x14ac:dyDescent="0.3">
      <c r="A870" s="1"/>
      <c r="B870" s="1"/>
      <c r="D870" s="1"/>
      <c r="E870" s="1"/>
      <c r="F870" s="1"/>
      <c r="G870"/>
    </row>
    <row r="871" spans="1:7" x14ac:dyDescent="0.3">
      <c r="A871" s="1"/>
      <c r="B871" s="1"/>
      <c r="D871" s="1"/>
      <c r="E871" s="1"/>
      <c r="F871" s="1"/>
      <c r="G871"/>
    </row>
    <row r="872" spans="1:7" x14ac:dyDescent="0.3">
      <c r="A872" s="1"/>
      <c r="B872" s="1"/>
      <c r="D872" s="1"/>
      <c r="E872" s="1"/>
      <c r="F872" s="1"/>
      <c r="G872"/>
    </row>
    <row r="873" spans="1:7" x14ac:dyDescent="0.3">
      <c r="A873" s="1"/>
      <c r="B873" s="1"/>
      <c r="D873" s="1"/>
      <c r="E873" s="1"/>
      <c r="F873" s="1"/>
      <c r="G873"/>
    </row>
    <row r="874" spans="1:7" x14ac:dyDescent="0.3">
      <c r="A874" s="1"/>
      <c r="B874" s="1"/>
      <c r="D874" s="1"/>
      <c r="E874" s="1"/>
      <c r="F874" s="1"/>
      <c r="G874"/>
    </row>
    <row r="875" spans="1:7" x14ac:dyDescent="0.3">
      <c r="A875" s="1"/>
      <c r="B875" s="1"/>
      <c r="D875" s="1"/>
      <c r="E875" s="1"/>
      <c r="F875" s="1"/>
      <c r="G875"/>
    </row>
    <row r="876" spans="1:7" x14ac:dyDescent="0.3">
      <c r="A876" s="1"/>
      <c r="B876" s="1"/>
      <c r="D876" s="1"/>
      <c r="E876" s="1"/>
      <c r="F876" s="1"/>
      <c r="G876"/>
    </row>
    <row r="877" spans="1:7" x14ac:dyDescent="0.3">
      <c r="A877" s="1"/>
      <c r="B877" s="1"/>
      <c r="D877" s="1"/>
      <c r="E877" s="1"/>
      <c r="F877" s="1"/>
      <c r="G877"/>
    </row>
    <row r="878" spans="1:7" x14ac:dyDescent="0.3">
      <c r="A878" s="1"/>
      <c r="B878" s="1"/>
      <c r="D878" s="1"/>
      <c r="E878" s="1"/>
      <c r="F878" s="1"/>
      <c r="G878"/>
    </row>
    <row r="879" spans="1:7" x14ac:dyDescent="0.3">
      <c r="A879" s="1"/>
      <c r="B879" s="1"/>
      <c r="D879" s="1"/>
      <c r="E879" s="1"/>
      <c r="F879" s="1"/>
      <c r="G879"/>
    </row>
    <row r="880" spans="1:7" x14ac:dyDescent="0.3">
      <c r="A880" s="1"/>
      <c r="B880" s="1"/>
      <c r="D880" s="1"/>
      <c r="E880" s="1"/>
      <c r="F880" s="1"/>
      <c r="G880"/>
    </row>
    <row r="881" spans="1:7" x14ac:dyDescent="0.3">
      <c r="A881" s="1"/>
      <c r="B881" s="1"/>
      <c r="D881" s="1"/>
      <c r="E881" s="1"/>
      <c r="F881" s="1"/>
      <c r="G881"/>
    </row>
    <row r="882" spans="1:7" x14ac:dyDescent="0.3">
      <c r="A882" s="1"/>
      <c r="B882" s="1"/>
      <c r="D882" s="1"/>
      <c r="E882" s="1"/>
      <c r="F882" s="1"/>
      <c r="G882"/>
    </row>
    <row r="883" spans="1:7" x14ac:dyDescent="0.3">
      <c r="A883" s="1"/>
      <c r="B883" s="1"/>
      <c r="D883" s="1"/>
      <c r="E883" s="1"/>
      <c r="F883" s="1"/>
      <c r="G883"/>
    </row>
    <row r="884" spans="1:7" x14ac:dyDescent="0.3">
      <c r="A884" s="1"/>
      <c r="B884" s="1"/>
      <c r="D884" s="1"/>
      <c r="E884" s="1"/>
      <c r="F884" s="1"/>
      <c r="G884"/>
    </row>
    <row r="885" spans="1:7" x14ac:dyDescent="0.3">
      <c r="A885" s="1"/>
      <c r="B885" s="1"/>
      <c r="D885" s="1"/>
      <c r="E885" s="1"/>
      <c r="F885" s="1"/>
      <c r="G885"/>
    </row>
    <row r="886" spans="1:7" x14ac:dyDescent="0.3">
      <c r="A886" s="1"/>
      <c r="B886" s="1"/>
      <c r="D886" s="1"/>
      <c r="E886" s="1"/>
      <c r="F886" s="1"/>
      <c r="G886"/>
    </row>
    <row r="887" spans="1:7" x14ac:dyDescent="0.3">
      <c r="A887" s="1"/>
      <c r="B887" s="1"/>
      <c r="D887" s="1"/>
      <c r="E887" s="1"/>
      <c r="F887" s="1"/>
      <c r="G887"/>
    </row>
    <row r="888" spans="1:7" x14ac:dyDescent="0.3">
      <c r="A888" s="1"/>
      <c r="B888" s="1"/>
      <c r="D888" s="1"/>
      <c r="E888" s="1"/>
      <c r="F888" s="1"/>
      <c r="G888"/>
    </row>
    <row r="889" spans="1:7" x14ac:dyDescent="0.3">
      <c r="A889" s="1"/>
      <c r="B889" s="1"/>
      <c r="D889" s="1"/>
      <c r="E889" s="1"/>
      <c r="F889" s="1"/>
      <c r="G889"/>
    </row>
    <row r="890" spans="1:7" x14ac:dyDescent="0.3">
      <c r="A890" s="1"/>
      <c r="B890" s="1"/>
      <c r="D890" s="1"/>
      <c r="E890" s="1"/>
      <c r="F890" s="1"/>
      <c r="G890"/>
    </row>
    <row r="891" spans="1:7" x14ac:dyDescent="0.3">
      <c r="A891" s="1"/>
      <c r="B891" s="1"/>
      <c r="D891" s="1"/>
      <c r="E891" s="1"/>
      <c r="F891" s="1"/>
      <c r="G891"/>
    </row>
    <row r="892" spans="1:7" x14ac:dyDescent="0.3">
      <c r="A892" s="1"/>
      <c r="B892" s="1"/>
      <c r="D892" s="1"/>
      <c r="E892" s="1"/>
      <c r="F892" s="1"/>
      <c r="G892"/>
    </row>
    <row r="893" spans="1:7" x14ac:dyDescent="0.3">
      <c r="A893" s="1"/>
      <c r="B893" s="1"/>
      <c r="D893" s="1"/>
      <c r="E893" s="1"/>
      <c r="F893" s="1"/>
      <c r="G893"/>
    </row>
    <row r="894" spans="1:7" x14ac:dyDescent="0.3">
      <c r="A894" s="1"/>
      <c r="B894" s="1"/>
      <c r="D894" s="1"/>
      <c r="E894" s="1"/>
      <c r="F894" s="1"/>
      <c r="G894"/>
    </row>
    <row r="895" spans="1:7" x14ac:dyDescent="0.3">
      <c r="A895" s="1"/>
      <c r="B895" s="1"/>
      <c r="D895" s="1"/>
      <c r="E895" s="1"/>
      <c r="F895" s="1"/>
      <c r="G895"/>
    </row>
    <row r="896" spans="1:7" x14ac:dyDescent="0.3">
      <c r="A896" s="1"/>
      <c r="B896" s="1"/>
      <c r="D896" s="1"/>
      <c r="E896" s="1"/>
      <c r="F896" s="1"/>
      <c r="G896"/>
    </row>
    <row r="897" spans="1:7" x14ac:dyDescent="0.3">
      <c r="A897" s="1"/>
      <c r="B897" s="1"/>
      <c r="D897" s="1"/>
      <c r="E897" s="1"/>
      <c r="F897" s="1"/>
      <c r="G897"/>
    </row>
    <row r="898" spans="1:7" x14ac:dyDescent="0.3">
      <c r="A898" s="1"/>
      <c r="B898" s="1"/>
      <c r="D898" s="1"/>
      <c r="E898" s="1"/>
      <c r="F898" s="1"/>
      <c r="G898"/>
    </row>
    <row r="899" spans="1:7" x14ac:dyDescent="0.3">
      <c r="A899" s="1"/>
      <c r="B899" s="1"/>
      <c r="D899" s="1"/>
      <c r="E899" s="1"/>
      <c r="F899" s="1"/>
      <c r="G899"/>
    </row>
    <row r="900" spans="1:7" x14ac:dyDescent="0.3">
      <c r="A900" s="1"/>
      <c r="B900" s="1"/>
      <c r="D900" s="1"/>
      <c r="E900" s="1"/>
      <c r="F900" s="1"/>
      <c r="G900"/>
    </row>
    <row r="901" spans="1:7" x14ac:dyDescent="0.3">
      <c r="A901" s="1"/>
      <c r="B901" s="1"/>
      <c r="D901" s="1"/>
      <c r="E901" s="1"/>
      <c r="F901" s="1"/>
      <c r="G901"/>
    </row>
    <row r="902" spans="1:7" x14ac:dyDescent="0.3">
      <c r="A902" s="1"/>
      <c r="B902" s="1"/>
      <c r="D902" s="1"/>
      <c r="E902" s="1"/>
      <c r="F902" s="1"/>
      <c r="G902"/>
    </row>
    <row r="903" spans="1:7" x14ac:dyDescent="0.3">
      <c r="A903" s="1"/>
      <c r="B903" s="1"/>
      <c r="D903" s="1"/>
      <c r="E903" s="1"/>
      <c r="F903" s="1"/>
      <c r="G903"/>
    </row>
    <row r="904" spans="1:7" x14ac:dyDescent="0.3">
      <c r="A904" s="1"/>
      <c r="B904" s="1"/>
      <c r="D904" s="1"/>
      <c r="E904" s="1"/>
      <c r="F904" s="1"/>
      <c r="G904"/>
    </row>
    <row r="905" spans="1:7" x14ac:dyDescent="0.3">
      <c r="A905" s="1"/>
      <c r="B905" s="1"/>
      <c r="D905" s="1"/>
      <c r="E905" s="1"/>
      <c r="F905" s="1"/>
      <c r="G905"/>
    </row>
    <row r="906" spans="1:7" x14ac:dyDescent="0.3">
      <c r="A906" s="1"/>
      <c r="B906" s="1"/>
      <c r="D906" s="1"/>
      <c r="E906" s="1"/>
      <c r="F906" s="1"/>
      <c r="G906"/>
    </row>
    <row r="907" spans="1:7" x14ac:dyDescent="0.3">
      <c r="A907" s="1"/>
      <c r="B907" s="1"/>
      <c r="D907" s="1"/>
      <c r="E907" s="1"/>
      <c r="F907" s="1"/>
      <c r="G907"/>
    </row>
    <row r="908" spans="1:7" x14ac:dyDescent="0.3">
      <c r="A908" s="1"/>
      <c r="B908" s="1"/>
      <c r="D908" s="1"/>
      <c r="E908" s="1"/>
      <c r="F908" s="1"/>
      <c r="G908"/>
    </row>
    <row r="909" spans="1:7" x14ac:dyDescent="0.3">
      <c r="A909" s="1"/>
      <c r="B909" s="1"/>
      <c r="D909" s="1"/>
      <c r="E909" s="1"/>
      <c r="F909" s="1"/>
      <c r="G909"/>
    </row>
    <row r="910" spans="1:7" x14ac:dyDescent="0.3">
      <c r="A910" s="1"/>
      <c r="B910" s="1"/>
      <c r="D910" s="1"/>
      <c r="E910" s="1"/>
      <c r="F910" s="1"/>
      <c r="G910"/>
    </row>
    <row r="911" spans="1:7" x14ac:dyDescent="0.3">
      <c r="A911" s="1"/>
      <c r="B911" s="1"/>
      <c r="D911" s="1"/>
      <c r="E911" s="1"/>
      <c r="F911" s="1"/>
      <c r="G911"/>
    </row>
    <row r="912" spans="1:7" x14ac:dyDescent="0.3">
      <c r="A912" s="1"/>
      <c r="B912" s="1"/>
      <c r="D912" s="1"/>
      <c r="E912" s="1"/>
      <c r="F912" s="1"/>
      <c r="G912"/>
    </row>
    <row r="913" spans="1:7" x14ac:dyDescent="0.3">
      <c r="A913" s="1"/>
      <c r="B913" s="1"/>
      <c r="D913" s="1"/>
      <c r="E913" s="1"/>
      <c r="F913" s="1"/>
      <c r="G913"/>
    </row>
    <row r="914" spans="1:7" x14ac:dyDescent="0.3">
      <c r="A914" s="1"/>
      <c r="B914" s="1"/>
      <c r="D914" s="1"/>
      <c r="E914" s="1"/>
      <c r="F914" s="1"/>
      <c r="G914"/>
    </row>
    <row r="915" spans="1:7" x14ac:dyDescent="0.3">
      <c r="A915" s="1"/>
      <c r="B915" s="1"/>
      <c r="D915" s="1"/>
      <c r="E915" s="1"/>
      <c r="F915" s="1"/>
      <c r="G915"/>
    </row>
    <row r="916" spans="1:7" x14ac:dyDescent="0.3">
      <c r="A916" s="1"/>
      <c r="B916" s="1"/>
      <c r="D916" s="1"/>
      <c r="E916" s="1"/>
      <c r="F916" s="1"/>
      <c r="G916"/>
    </row>
    <row r="917" spans="1:7" x14ac:dyDescent="0.3">
      <c r="A917" s="1"/>
      <c r="B917" s="1"/>
      <c r="D917" s="1"/>
      <c r="E917" s="1"/>
      <c r="F917" s="1"/>
      <c r="G917"/>
    </row>
    <row r="918" spans="1:7" x14ac:dyDescent="0.3">
      <c r="A918" s="1"/>
      <c r="B918" s="1"/>
      <c r="D918" s="1"/>
      <c r="E918" s="1"/>
      <c r="F918" s="1"/>
      <c r="G918"/>
    </row>
    <row r="919" spans="1:7" x14ac:dyDescent="0.3">
      <c r="A919" s="1"/>
      <c r="B919" s="1"/>
      <c r="D919" s="1"/>
      <c r="E919" s="1"/>
      <c r="F919" s="1"/>
      <c r="G919"/>
    </row>
    <row r="920" spans="1:7" x14ac:dyDescent="0.3">
      <c r="A920" s="1"/>
      <c r="B920" s="1"/>
      <c r="D920" s="1"/>
      <c r="E920" s="1"/>
      <c r="F920" s="1"/>
      <c r="G920"/>
    </row>
    <row r="921" spans="1:7" x14ac:dyDescent="0.3">
      <c r="A921" s="1"/>
      <c r="B921" s="1"/>
      <c r="D921" s="1"/>
      <c r="E921" s="1"/>
      <c r="F921" s="1"/>
      <c r="G921"/>
    </row>
    <row r="922" spans="1:7" x14ac:dyDescent="0.3">
      <c r="A922" s="1"/>
      <c r="B922" s="1"/>
      <c r="D922" s="1"/>
      <c r="E922" s="1"/>
      <c r="F922" s="1"/>
      <c r="G922"/>
    </row>
    <row r="923" spans="1:7" x14ac:dyDescent="0.3">
      <c r="A923" s="1"/>
      <c r="B923" s="1"/>
      <c r="D923" s="1"/>
      <c r="E923" s="1"/>
      <c r="F923" s="1"/>
      <c r="G923"/>
    </row>
    <row r="924" spans="1:7" x14ac:dyDescent="0.3">
      <c r="A924" s="1"/>
      <c r="B924" s="1"/>
      <c r="D924" s="1"/>
      <c r="E924" s="1"/>
      <c r="F924" s="1"/>
      <c r="G924"/>
    </row>
    <row r="925" spans="1:7" x14ac:dyDescent="0.3">
      <c r="A925" s="1"/>
      <c r="B925" s="1"/>
      <c r="D925" s="1"/>
      <c r="E925" s="1"/>
      <c r="F925" s="1"/>
      <c r="G925"/>
    </row>
    <row r="926" spans="1:7" x14ac:dyDescent="0.3">
      <c r="A926" s="1"/>
      <c r="B926" s="1"/>
      <c r="D926" s="1"/>
      <c r="E926" s="1"/>
      <c r="F926" s="1"/>
      <c r="G926"/>
    </row>
    <row r="927" spans="1:7" x14ac:dyDescent="0.3">
      <c r="A927" s="1"/>
      <c r="B927" s="1"/>
      <c r="D927" s="1"/>
      <c r="E927" s="1"/>
      <c r="F927" s="1"/>
      <c r="G927"/>
    </row>
    <row r="928" spans="1:7" x14ac:dyDescent="0.3">
      <c r="A928" s="1"/>
      <c r="B928" s="1"/>
      <c r="D928" s="1"/>
      <c r="E928" s="1"/>
      <c r="F928" s="1"/>
      <c r="G928"/>
    </row>
    <row r="929" spans="1:7" x14ac:dyDescent="0.3">
      <c r="A929" s="1"/>
      <c r="B929" s="1"/>
      <c r="D929" s="1"/>
      <c r="E929" s="1"/>
      <c r="F929" s="1"/>
      <c r="G929"/>
    </row>
    <row r="930" spans="1:7" x14ac:dyDescent="0.3">
      <c r="A930" s="1"/>
      <c r="B930" s="1"/>
      <c r="D930" s="1"/>
      <c r="E930" s="1"/>
      <c r="F930" s="1"/>
      <c r="G930"/>
    </row>
    <row r="931" spans="1:7" x14ac:dyDescent="0.3">
      <c r="A931" s="1"/>
      <c r="B931" s="1"/>
      <c r="D931" s="1"/>
      <c r="E931" s="1"/>
      <c r="F931" s="1"/>
      <c r="G931"/>
    </row>
    <row r="932" spans="1:7" x14ac:dyDescent="0.3">
      <c r="A932" s="1"/>
      <c r="B932" s="1"/>
      <c r="D932" s="1"/>
      <c r="E932" s="1"/>
      <c r="F932" s="1"/>
      <c r="G932"/>
    </row>
    <row r="933" spans="1:7" x14ac:dyDescent="0.3">
      <c r="A933" s="1"/>
      <c r="B933" s="1"/>
      <c r="D933" s="1"/>
      <c r="E933" s="1"/>
      <c r="F933" s="1"/>
      <c r="G933"/>
    </row>
    <row r="934" spans="1:7" x14ac:dyDescent="0.3">
      <c r="A934" s="1"/>
      <c r="B934" s="1"/>
      <c r="D934" s="1"/>
      <c r="E934" s="1"/>
      <c r="F934" s="1"/>
      <c r="G934"/>
    </row>
    <row r="935" spans="1:7" x14ac:dyDescent="0.3">
      <c r="A935" s="1"/>
      <c r="B935" s="1"/>
      <c r="D935" s="1"/>
      <c r="E935" s="1"/>
      <c r="F935" s="1"/>
      <c r="G935"/>
    </row>
    <row r="936" spans="1:7" x14ac:dyDescent="0.3">
      <c r="A936" s="1"/>
      <c r="B936" s="1"/>
      <c r="D936" s="1"/>
      <c r="E936" s="1"/>
      <c r="F936" s="1"/>
      <c r="G936"/>
    </row>
    <row r="937" spans="1:7" x14ac:dyDescent="0.3">
      <c r="A937" s="1"/>
      <c r="B937" s="1"/>
      <c r="D937" s="1"/>
      <c r="E937" s="1"/>
      <c r="F937" s="1"/>
      <c r="G937"/>
    </row>
    <row r="938" spans="1:7" x14ac:dyDescent="0.3">
      <c r="A938" s="1"/>
      <c r="B938" s="1"/>
      <c r="D938" s="1"/>
      <c r="E938" s="1"/>
      <c r="F938" s="1"/>
      <c r="G938"/>
    </row>
    <row r="939" spans="1:7" x14ac:dyDescent="0.3">
      <c r="A939" s="1"/>
      <c r="B939" s="1"/>
      <c r="D939" s="1"/>
      <c r="E939" s="1"/>
      <c r="F939" s="1"/>
      <c r="G939"/>
    </row>
    <row r="940" spans="1:7" x14ac:dyDescent="0.3">
      <c r="A940" s="1"/>
      <c r="B940" s="1"/>
      <c r="D940" s="1"/>
      <c r="E940" s="1"/>
      <c r="F940" s="1"/>
      <c r="G940"/>
    </row>
    <row r="941" spans="1:7" x14ac:dyDescent="0.3">
      <c r="A941" s="1"/>
      <c r="B941" s="1"/>
      <c r="D941" s="1"/>
      <c r="E941" s="1"/>
      <c r="F941" s="1"/>
      <c r="G941"/>
    </row>
    <row r="942" spans="1:7" x14ac:dyDescent="0.3">
      <c r="A942" s="1"/>
      <c r="B942" s="1"/>
      <c r="D942" s="1"/>
      <c r="E942" s="1"/>
      <c r="F942" s="1"/>
      <c r="G942"/>
    </row>
    <row r="943" spans="1:7" x14ac:dyDescent="0.3">
      <c r="A943" s="1"/>
      <c r="B943" s="1"/>
      <c r="D943" s="1"/>
      <c r="E943" s="1"/>
      <c r="F943" s="1"/>
      <c r="G943"/>
    </row>
    <row r="944" spans="1:7" x14ac:dyDescent="0.3">
      <c r="A944" s="1"/>
      <c r="B944" s="1"/>
      <c r="D944" s="1"/>
      <c r="E944" s="1"/>
      <c r="F944" s="1"/>
      <c r="G944"/>
    </row>
    <row r="945" spans="1:7" x14ac:dyDescent="0.3">
      <c r="A945" s="1"/>
      <c r="B945" s="1"/>
      <c r="D945" s="1"/>
      <c r="E945" s="1"/>
      <c r="F945" s="1"/>
      <c r="G945"/>
    </row>
    <row r="946" spans="1:7" x14ac:dyDescent="0.3">
      <c r="A946" s="1"/>
      <c r="B946" s="1"/>
      <c r="D946" s="1"/>
      <c r="E946" s="1"/>
      <c r="F946" s="1"/>
      <c r="G946"/>
    </row>
    <row r="947" spans="1:7" x14ac:dyDescent="0.3">
      <c r="A947" s="1"/>
      <c r="B947" s="1"/>
      <c r="D947" s="1"/>
      <c r="E947" s="1"/>
      <c r="F947" s="1"/>
      <c r="G947"/>
    </row>
    <row r="948" spans="1:7" x14ac:dyDescent="0.3">
      <c r="A948" s="1"/>
      <c r="B948" s="1"/>
      <c r="D948" s="1"/>
      <c r="E948" s="1"/>
      <c r="F948" s="1"/>
      <c r="G948"/>
    </row>
    <row r="949" spans="1:7" x14ac:dyDescent="0.3">
      <c r="A949" s="1"/>
      <c r="B949" s="1"/>
      <c r="D949" s="1"/>
      <c r="E949" s="1"/>
      <c r="F949" s="1"/>
      <c r="G949"/>
    </row>
    <row r="950" spans="1:7" x14ac:dyDescent="0.3">
      <c r="A950" s="1"/>
      <c r="B950" s="1"/>
      <c r="D950" s="1"/>
      <c r="E950" s="1"/>
      <c r="F950" s="1"/>
      <c r="G950"/>
    </row>
    <row r="951" spans="1:7" x14ac:dyDescent="0.3">
      <c r="A951" s="1"/>
      <c r="B951" s="1"/>
      <c r="D951" s="1"/>
      <c r="E951" s="1"/>
      <c r="F951" s="1"/>
      <c r="G951"/>
    </row>
    <row r="952" spans="1:7" x14ac:dyDescent="0.3">
      <c r="A952" s="1"/>
      <c r="B952" s="1"/>
      <c r="D952" s="1"/>
      <c r="E952" s="1"/>
      <c r="F952" s="1"/>
      <c r="G952"/>
    </row>
    <row r="953" spans="1:7" x14ac:dyDescent="0.3">
      <c r="A953" s="1"/>
      <c r="B953" s="1"/>
      <c r="D953" s="1"/>
      <c r="E953" s="1"/>
      <c r="F953" s="1"/>
      <c r="G953"/>
    </row>
    <row r="954" spans="1:7" x14ac:dyDescent="0.3">
      <c r="A954" s="1"/>
      <c r="B954" s="1"/>
      <c r="D954" s="1"/>
      <c r="E954" s="1"/>
      <c r="F954" s="1"/>
      <c r="G954"/>
    </row>
    <row r="955" spans="1:7" x14ac:dyDescent="0.3">
      <c r="A955" s="1"/>
      <c r="B955" s="1"/>
      <c r="D955" s="1"/>
      <c r="E955" s="1"/>
      <c r="F955" s="1"/>
      <c r="G955"/>
    </row>
    <row r="956" spans="1:7" x14ac:dyDescent="0.3">
      <c r="A956" s="1"/>
      <c r="B956" s="1"/>
      <c r="D956" s="1"/>
      <c r="E956" s="1"/>
      <c r="F956" s="1"/>
      <c r="G956"/>
    </row>
    <row r="957" spans="1:7" x14ac:dyDescent="0.3">
      <c r="A957" s="1"/>
      <c r="B957" s="1"/>
      <c r="D957" s="1"/>
      <c r="E957" s="1"/>
      <c r="F957" s="1"/>
      <c r="G957"/>
    </row>
    <row r="958" spans="1:7" x14ac:dyDescent="0.3">
      <c r="A958" s="1"/>
      <c r="B958" s="1"/>
      <c r="D958" s="1"/>
      <c r="E958" s="1"/>
      <c r="F958" s="1"/>
      <c r="G958"/>
    </row>
    <row r="959" spans="1:7" x14ac:dyDescent="0.3">
      <c r="A959" s="1"/>
      <c r="B959" s="1"/>
      <c r="D959" s="1"/>
      <c r="E959" s="1"/>
      <c r="F959" s="1"/>
      <c r="G959"/>
    </row>
    <row r="960" spans="1:7" x14ac:dyDescent="0.3">
      <c r="A960" s="1"/>
      <c r="B960" s="1"/>
      <c r="D960" s="1"/>
      <c r="E960" s="1"/>
      <c r="F960" s="1"/>
      <c r="G960"/>
    </row>
    <row r="961" spans="1:7" x14ac:dyDescent="0.3">
      <c r="A961" s="1"/>
      <c r="B961" s="1"/>
      <c r="D961" s="1"/>
      <c r="E961" s="1"/>
      <c r="F961" s="1"/>
      <c r="G961"/>
    </row>
    <row r="962" spans="1:7" x14ac:dyDescent="0.3">
      <c r="A962" s="1"/>
      <c r="B962" s="1"/>
      <c r="D962" s="1"/>
      <c r="E962" s="1"/>
      <c r="F962" s="1"/>
      <c r="G962"/>
    </row>
    <row r="963" spans="1:7" x14ac:dyDescent="0.3">
      <c r="A963" s="1"/>
      <c r="B963" s="1"/>
      <c r="D963" s="1"/>
      <c r="E963" s="1"/>
      <c r="F963" s="1"/>
      <c r="G963"/>
    </row>
    <row r="964" spans="1:7" x14ac:dyDescent="0.3">
      <c r="A964" s="1"/>
      <c r="B964" s="1"/>
      <c r="D964" s="1"/>
      <c r="E964" s="1"/>
      <c r="F964" s="1"/>
      <c r="G964"/>
    </row>
    <row r="965" spans="1:7" x14ac:dyDescent="0.3">
      <c r="A965" s="1"/>
      <c r="B965" s="1"/>
      <c r="D965" s="1"/>
      <c r="E965" s="1"/>
      <c r="F965" s="1"/>
      <c r="G965"/>
    </row>
    <row r="966" spans="1:7" x14ac:dyDescent="0.3">
      <c r="A966" s="1"/>
      <c r="B966" s="1"/>
      <c r="D966" s="1"/>
      <c r="E966" s="1"/>
      <c r="F966" s="1"/>
      <c r="G966"/>
    </row>
    <row r="967" spans="1:7" x14ac:dyDescent="0.3">
      <c r="A967" s="1"/>
      <c r="B967" s="1"/>
      <c r="D967" s="1"/>
      <c r="E967" s="1"/>
      <c r="F967" s="1"/>
      <c r="G967"/>
    </row>
    <row r="968" spans="1:7" x14ac:dyDescent="0.3">
      <c r="A968" s="1"/>
      <c r="B968" s="1"/>
      <c r="D968" s="1"/>
      <c r="E968" s="1"/>
      <c r="F968" s="1"/>
      <c r="G968"/>
    </row>
    <row r="969" spans="1:7" x14ac:dyDescent="0.3">
      <c r="A969" s="1"/>
      <c r="B969" s="1"/>
      <c r="D969" s="1"/>
      <c r="E969" s="1"/>
      <c r="F969" s="1"/>
      <c r="G969"/>
    </row>
    <row r="970" spans="1:7" x14ac:dyDescent="0.3">
      <c r="A970" s="1"/>
      <c r="B970" s="1"/>
      <c r="D970" s="1"/>
      <c r="E970" s="1"/>
      <c r="F970" s="1"/>
      <c r="G970"/>
    </row>
    <row r="971" spans="1:7" x14ac:dyDescent="0.3">
      <c r="A971" s="1"/>
      <c r="B971" s="1"/>
      <c r="D971" s="1"/>
      <c r="E971" s="1"/>
      <c r="F971" s="1"/>
      <c r="G971"/>
    </row>
    <row r="972" spans="1:7" x14ac:dyDescent="0.3">
      <c r="A972" s="1"/>
      <c r="B972" s="1"/>
      <c r="D972" s="1"/>
      <c r="E972" s="1"/>
      <c r="F972" s="1"/>
      <c r="G972"/>
    </row>
    <row r="973" spans="1:7" x14ac:dyDescent="0.3">
      <c r="A973" s="1"/>
      <c r="B973" s="1"/>
      <c r="D973" s="1"/>
      <c r="E973" s="1"/>
      <c r="F973" s="1"/>
      <c r="G973"/>
    </row>
    <row r="974" spans="1:7" x14ac:dyDescent="0.3">
      <c r="A974" s="1"/>
      <c r="B974" s="1"/>
      <c r="D974" s="1"/>
      <c r="E974" s="1"/>
      <c r="F974" s="1"/>
      <c r="G974"/>
    </row>
    <row r="975" spans="1:7" x14ac:dyDescent="0.3">
      <c r="A975" s="1"/>
      <c r="B975" s="1"/>
      <c r="D975" s="1"/>
      <c r="E975" s="1"/>
      <c r="F975" s="1"/>
      <c r="G975"/>
    </row>
    <row r="976" spans="1:7" x14ac:dyDescent="0.3">
      <c r="A976" s="1"/>
      <c r="B976" s="1"/>
      <c r="D976" s="1"/>
      <c r="E976" s="1"/>
      <c r="F976" s="1"/>
      <c r="G976"/>
    </row>
    <row r="977" spans="1:7" x14ac:dyDescent="0.3">
      <c r="A977" s="1"/>
      <c r="B977" s="1"/>
      <c r="D977" s="1"/>
      <c r="E977" s="1"/>
      <c r="F977" s="1"/>
      <c r="G977"/>
    </row>
    <row r="978" spans="1:7" x14ac:dyDescent="0.3">
      <c r="A978" s="1"/>
      <c r="B978" s="1"/>
      <c r="D978" s="1"/>
      <c r="E978" s="1"/>
      <c r="F978" s="1"/>
      <c r="G978"/>
    </row>
    <row r="979" spans="1:7" x14ac:dyDescent="0.3">
      <c r="A979" s="1"/>
      <c r="B979" s="1"/>
      <c r="D979" s="1"/>
      <c r="E979" s="1"/>
      <c r="F979" s="1"/>
      <c r="G979"/>
    </row>
    <row r="980" spans="1:7" x14ac:dyDescent="0.3">
      <c r="A980" s="1"/>
      <c r="B980" s="1"/>
      <c r="D980" s="1"/>
      <c r="E980" s="1"/>
      <c r="F980" s="1"/>
      <c r="G980"/>
    </row>
    <row r="981" spans="1:7" x14ac:dyDescent="0.3">
      <c r="A981" s="1"/>
      <c r="B981" s="1"/>
      <c r="D981" s="1"/>
      <c r="E981" s="1"/>
      <c r="F981" s="1"/>
      <c r="G981"/>
    </row>
    <row r="982" spans="1:7" x14ac:dyDescent="0.3">
      <c r="A982" s="1"/>
      <c r="B982" s="1"/>
      <c r="D982" s="1"/>
      <c r="E982" s="1"/>
      <c r="F982" s="1"/>
      <c r="G982"/>
    </row>
    <row r="983" spans="1:7" x14ac:dyDescent="0.3">
      <c r="A983" s="1"/>
      <c r="B983" s="1"/>
      <c r="D983" s="1"/>
      <c r="E983" s="1"/>
      <c r="F983" s="1"/>
      <c r="G983"/>
    </row>
    <row r="984" spans="1:7" x14ac:dyDescent="0.3">
      <c r="A984" s="1"/>
      <c r="B984" s="1"/>
      <c r="D984" s="1"/>
      <c r="E984" s="1"/>
      <c r="F984" s="1"/>
      <c r="G984"/>
    </row>
    <row r="985" spans="1:7" x14ac:dyDescent="0.3">
      <c r="A985" s="1"/>
      <c r="B985" s="1"/>
      <c r="D985" s="1"/>
      <c r="E985" s="1"/>
      <c r="F985" s="1"/>
      <c r="G985"/>
    </row>
    <row r="986" spans="1:7" x14ac:dyDescent="0.3">
      <c r="A986" s="1"/>
      <c r="B986" s="1"/>
      <c r="D986" s="1"/>
      <c r="E986" s="1"/>
      <c r="F986" s="1"/>
      <c r="G986"/>
    </row>
    <row r="987" spans="1:7" x14ac:dyDescent="0.3">
      <c r="A987" s="1"/>
      <c r="B987" s="1"/>
      <c r="D987" s="1"/>
      <c r="E987" s="1"/>
      <c r="F987" s="1"/>
      <c r="G987"/>
    </row>
    <row r="988" spans="1:7" x14ac:dyDescent="0.3">
      <c r="A988" s="1"/>
      <c r="B988" s="1"/>
      <c r="D988" s="1"/>
      <c r="E988" s="1"/>
      <c r="F988" s="1"/>
      <c r="G988"/>
    </row>
    <row r="989" spans="1:7" x14ac:dyDescent="0.3">
      <c r="A989" s="1"/>
      <c r="B989" s="1"/>
      <c r="D989" s="1"/>
      <c r="E989" s="1"/>
      <c r="F989" s="1"/>
      <c r="G989"/>
    </row>
    <row r="990" spans="1:7" x14ac:dyDescent="0.3">
      <c r="A990" s="1"/>
      <c r="B990" s="1"/>
      <c r="D990" s="1"/>
      <c r="E990" s="1"/>
      <c r="F990" s="1"/>
      <c r="G990"/>
    </row>
    <row r="991" spans="1:7" x14ac:dyDescent="0.3">
      <c r="A991" s="1"/>
      <c r="B991" s="1"/>
      <c r="D991" s="1"/>
      <c r="E991" s="1"/>
      <c r="F991" s="1"/>
      <c r="G991"/>
    </row>
    <row r="992" spans="1:7" x14ac:dyDescent="0.3">
      <c r="A992" s="1"/>
      <c r="B992" s="1"/>
      <c r="D992" s="1"/>
      <c r="E992" s="1"/>
      <c r="F992" s="1"/>
      <c r="G992"/>
    </row>
    <row r="993" spans="1:7" x14ac:dyDescent="0.3">
      <c r="A993" s="1"/>
      <c r="B993" s="1"/>
      <c r="D993" s="1"/>
      <c r="E993" s="1"/>
      <c r="F993" s="1"/>
      <c r="G993"/>
    </row>
    <row r="994" spans="1:7" x14ac:dyDescent="0.3">
      <c r="A994" s="1"/>
      <c r="B994" s="1"/>
      <c r="D994" s="1"/>
      <c r="E994" s="1"/>
      <c r="F994" s="1"/>
      <c r="G994"/>
    </row>
    <row r="995" spans="1:7" x14ac:dyDescent="0.3">
      <c r="A995" s="1"/>
      <c r="B995" s="1"/>
      <c r="D995" s="1"/>
      <c r="E995" s="1"/>
      <c r="F995" s="1"/>
      <c r="G995"/>
    </row>
    <row r="996" spans="1:7" x14ac:dyDescent="0.3">
      <c r="A996" s="1"/>
      <c r="B996" s="1"/>
      <c r="D996" s="1"/>
      <c r="E996" s="1"/>
      <c r="F996" s="1"/>
      <c r="G996"/>
    </row>
    <row r="997" spans="1:7" x14ac:dyDescent="0.3">
      <c r="A997" s="1"/>
      <c r="B997" s="1"/>
      <c r="D997" s="1"/>
      <c r="E997" s="1"/>
      <c r="F997" s="1"/>
      <c r="G997"/>
    </row>
    <row r="998" spans="1:7" x14ac:dyDescent="0.3">
      <c r="A998" s="1"/>
      <c r="B998" s="1"/>
      <c r="D998" s="1"/>
      <c r="E998" s="1"/>
      <c r="F998" s="1"/>
      <c r="G998"/>
    </row>
    <row r="999" spans="1:7" x14ac:dyDescent="0.3">
      <c r="A999" s="1"/>
      <c r="B999" s="1"/>
      <c r="D999" s="1"/>
      <c r="E999" s="1"/>
      <c r="F999" s="1"/>
      <c r="G999"/>
    </row>
    <row r="1000" spans="1:7" x14ac:dyDescent="0.3">
      <c r="A1000" s="1"/>
      <c r="B1000" s="1"/>
      <c r="D1000" s="1"/>
      <c r="E1000" s="1"/>
      <c r="F1000" s="1"/>
      <c r="G1000"/>
    </row>
    <row r="1001" spans="1:7" x14ac:dyDescent="0.3">
      <c r="A1001" s="1"/>
      <c r="B1001" s="1"/>
      <c r="D1001" s="1"/>
      <c r="E1001" s="1"/>
      <c r="F1001" s="1"/>
      <c r="G1001"/>
    </row>
    <row r="1002" spans="1:7" x14ac:dyDescent="0.3">
      <c r="A1002" s="1"/>
      <c r="B1002" s="1"/>
      <c r="D1002" s="1"/>
      <c r="E1002" s="1"/>
      <c r="F1002" s="1"/>
      <c r="G1002"/>
    </row>
    <row r="1003" spans="1:7" x14ac:dyDescent="0.3">
      <c r="A1003" s="1"/>
      <c r="B1003" s="1"/>
      <c r="D1003" s="1"/>
      <c r="E1003" s="1"/>
      <c r="F1003" s="1"/>
      <c r="G1003"/>
    </row>
    <row r="1004" spans="1:7" x14ac:dyDescent="0.3">
      <c r="A1004" s="1"/>
      <c r="B1004" s="1"/>
      <c r="D1004" s="1"/>
      <c r="E1004" s="1"/>
      <c r="F1004" s="1"/>
      <c r="G1004"/>
    </row>
    <row r="1005" spans="1:7" x14ac:dyDescent="0.3">
      <c r="A1005" s="1"/>
      <c r="B1005" s="1"/>
      <c r="D1005" s="1"/>
      <c r="E1005" s="1"/>
      <c r="F1005" s="1"/>
      <c r="G1005"/>
    </row>
    <row r="1006" spans="1:7" x14ac:dyDescent="0.3">
      <c r="A1006" s="1"/>
      <c r="B1006" s="1"/>
      <c r="D1006" s="1"/>
      <c r="E1006" s="1"/>
      <c r="F1006" s="1"/>
      <c r="G1006"/>
    </row>
    <row r="1007" spans="1:7" x14ac:dyDescent="0.3">
      <c r="A1007" s="1"/>
      <c r="B1007" s="1"/>
      <c r="D1007" s="1"/>
      <c r="E1007" s="1"/>
      <c r="F1007" s="1"/>
      <c r="G1007"/>
    </row>
    <row r="1008" spans="1:7" x14ac:dyDescent="0.3">
      <c r="A1008" s="1"/>
      <c r="B1008" s="1"/>
      <c r="D1008" s="1"/>
      <c r="E1008" s="1"/>
      <c r="F1008" s="1"/>
      <c r="G1008"/>
    </row>
    <row r="1009" spans="1:7" x14ac:dyDescent="0.3">
      <c r="A1009" s="1"/>
      <c r="B1009" s="1"/>
      <c r="D1009" s="1"/>
      <c r="E1009" s="1"/>
      <c r="F1009" s="1"/>
      <c r="G1009"/>
    </row>
    <row r="1010" spans="1:7" x14ac:dyDescent="0.3">
      <c r="A1010" s="1"/>
      <c r="B1010" s="1"/>
      <c r="D1010" s="1"/>
      <c r="E1010" s="1"/>
      <c r="F1010" s="1"/>
      <c r="G1010"/>
    </row>
    <row r="1011" spans="1:7" x14ac:dyDescent="0.3">
      <c r="A1011" s="1"/>
      <c r="B1011" s="1"/>
      <c r="D1011" s="1"/>
      <c r="E1011" s="1"/>
      <c r="F1011" s="1"/>
      <c r="G1011"/>
    </row>
    <row r="1012" spans="1:7" x14ac:dyDescent="0.3">
      <c r="A1012" s="1"/>
      <c r="B1012" s="1"/>
      <c r="D1012" s="1"/>
      <c r="E1012" s="1"/>
      <c r="F1012" s="1"/>
      <c r="G1012"/>
    </row>
    <row r="1013" spans="1:7" x14ac:dyDescent="0.3">
      <c r="A1013" s="1"/>
      <c r="B1013" s="1"/>
      <c r="D1013" s="1"/>
      <c r="E1013" s="1"/>
      <c r="F1013" s="1"/>
      <c r="G1013"/>
    </row>
    <row r="1014" spans="1:7" x14ac:dyDescent="0.3">
      <c r="A1014" s="1"/>
      <c r="B1014" s="1"/>
      <c r="D1014" s="1"/>
      <c r="E1014" s="1"/>
      <c r="F1014" s="1"/>
      <c r="G1014"/>
    </row>
    <row r="1015" spans="1:7" x14ac:dyDescent="0.3">
      <c r="A1015" s="1"/>
      <c r="B1015" s="1"/>
      <c r="D1015" s="1"/>
      <c r="E1015" s="1"/>
      <c r="F1015" s="1"/>
      <c r="G1015"/>
    </row>
    <row r="1016" spans="1:7" x14ac:dyDescent="0.3">
      <c r="A1016" s="1"/>
      <c r="B1016" s="1"/>
      <c r="D1016" s="1"/>
      <c r="E1016" s="1"/>
      <c r="F1016" s="1"/>
      <c r="G1016"/>
    </row>
    <row r="1017" spans="1:7" x14ac:dyDescent="0.3">
      <c r="A1017" s="1"/>
      <c r="B1017" s="1"/>
      <c r="D1017" s="1"/>
      <c r="E1017" s="1"/>
      <c r="F1017" s="1"/>
      <c r="G1017"/>
    </row>
    <row r="1018" spans="1:7" x14ac:dyDescent="0.3">
      <c r="A1018" s="1"/>
      <c r="B1018" s="1"/>
      <c r="D1018" s="1"/>
      <c r="E1018" s="1"/>
      <c r="F1018" s="1"/>
      <c r="G1018"/>
    </row>
    <row r="1019" spans="1:7" x14ac:dyDescent="0.3">
      <c r="A1019" s="1"/>
      <c r="B1019" s="1"/>
      <c r="D1019" s="1"/>
      <c r="E1019" s="1"/>
      <c r="F1019" s="1"/>
      <c r="G1019"/>
    </row>
    <row r="1020" spans="1:7" x14ac:dyDescent="0.3">
      <c r="A1020" s="1"/>
      <c r="B1020" s="1"/>
      <c r="D1020" s="1"/>
      <c r="E1020" s="1"/>
      <c r="F1020" s="1"/>
      <c r="G1020"/>
    </row>
    <row r="1021" spans="1:7" x14ac:dyDescent="0.3">
      <c r="A1021" s="1"/>
      <c r="B1021" s="1"/>
      <c r="D1021" s="1"/>
      <c r="E1021" s="1"/>
      <c r="F1021" s="1"/>
      <c r="G1021"/>
    </row>
    <row r="1022" spans="1:7" x14ac:dyDescent="0.3">
      <c r="A1022" s="1"/>
      <c r="B1022" s="1"/>
      <c r="D1022" s="1"/>
      <c r="E1022" s="1"/>
      <c r="F1022" s="1"/>
      <c r="G1022"/>
    </row>
    <row r="1023" spans="1:7" x14ac:dyDescent="0.3">
      <c r="A1023" s="1"/>
      <c r="B1023" s="1"/>
      <c r="D1023" s="1"/>
      <c r="E1023" s="1"/>
      <c r="F1023" s="1"/>
      <c r="G1023"/>
    </row>
    <row r="1024" spans="1:7" x14ac:dyDescent="0.3">
      <c r="A1024" s="1"/>
      <c r="B1024" s="1"/>
      <c r="D1024" s="1"/>
      <c r="E1024" s="1"/>
      <c r="F1024" s="1"/>
      <c r="G1024"/>
    </row>
    <row r="1025" spans="1:7" x14ac:dyDescent="0.3">
      <c r="A1025" s="1"/>
      <c r="B1025" s="1"/>
      <c r="D1025" s="1"/>
      <c r="E1025" s="1"/>
      <c r="F1025" s="1"/>
      <c r="G1025"/>
    </row>
    <row r="1026" spans="1:7" x14ac:dyDescent="0.3">
      <c r="A1026" s="1"/>
      <c r="B1026" s="1"/>
      <c r="D1026" s="1"/>
      <c r="E1026" s="1"/>
      <c r="F1026" s="1"/>
      <c r="G1026"/>
    </row>
    <row r="1027" spans="1:7" x14ac:dyDescent="0.3">
      <c r="A1027" s="1"/>
      <c r="B1027" s="1"/>
      <c r="D1027" s="1"/>
      <c r="E1027" s="1"/>
      <c r="F1027" s="1"/>
      <c r="G1027"/>
    </row>
    <row r="1028" spans="1:7" x14ac:dyDescent="0.3">
      <c r="A1028" s="1"/>
      <c r="B1028" s="1"/>
      <c r="D1028" s="1"/>
      <c r="E1028" s="1"/>
      <c r="F1028" s="1"/>
      <c r="G1028"/>
    </row>
    <row r="1029" spans="1:7" x14ac:dyDescent="0.3">
      <c r="A1029" s="1"/>
      <c r="B1029" s="1"/>
      <c r="D1029" s="1"/>
      <c r="E1029" s="1"/>
      <c r="F1029" s="1"/>
      <c r="G1029"/>
    </row>
    <row r="1030" spans="1:7" x14ac:dyDescent="0.3">
      <c r="A1030" s="1"/>
      <c r="B1030" s="1"/>
      <c r="D1030" s="1"/>
      <c r="E1030" s="1"/>
      <c r="F1030" s="1"/>
      <c r="G1030"/>
    </row>
    <row r="1031" spans="1:7" x14ac:dyDescent="0.3">
      <c r="A1031" s="1"/>
      <c r="B1031" s="1"/>
      <c r="D1031" s="1"/>
      <c r="E1031" s="1"/>
      <c r="F1031" s="1"/>
      <c r="G1031"/>
    </row>
    <row r="1032" spans="1:7" x14ac:dyDescent="0.3">
      <c r="A1032" s="1"/>
      <c r="B1032" s="1"/>
      <c r="D1032" s="1"/>
      <c r="E1032" s="1"/>
      <c r="F1032" s="1"/>
      <c r="G1032"/>
    </row>
    <row r="1033" spans="1:7" x14ac:dyDescent="0.3">
      <c r="A1033" s="1"/>
      <c r="B1033" s="1"/>
      <c r="D1033" s="1"/>
      <c r="E1033" s="1"/>
      <c r="F1033" s="1"/>
      <c r="G1033"/>
    </row>
    <row r="1034" spans="1:7" x14ac:dyDescent="0.3">
      <c r="A1034" s="1"/>
      <c r="B1034" s="1"/>
      <c r="D1034" s="1"/>
      <c r="E1034" s="1"/>
      <c r="F1034" s="1"/>
      <c r="G1034"/>
    </row>
    <row r="1035" spans="1:7" x14ac:dyDescent="0.3">
      <c r="A1035" s="1"/>
      <c r="B1035" s="1"/>
      <c r="D1035" s="1"/>
      <c r="E1035" s="1"/>
      <c r="F1035" s="1"/>
      <c r="G1035"/>
    </row>
    <row r="1036" spans="1:7" x14ac:dyDescent="0.3">
      <c r="A1036" s="1"/>
      <c r="B1036" s="1"/>
      <c r="D1036" s="1"/>
      <c r="E1036" s="1"/>
      <c r="F1036" s="1"/>
      <c r="G1036"/>
    </row>
    <row r="1037" spans="1:7" x14ac:dyDescent="0.3">
      <c r="A1037" s="1"/>
      <c r="B1037" s="1"/>
      <c r="D1037" s="1"/>
      <c r="E1037" s="1"/>
      <c r="F1037" s="1"/>
      <c r="G1037"/>
    </row>
    <row r="1038" spans="1:7" x14ac:dyDescent="0.3">
      <c r="A1038" s="1"/>
      <c r="B1038" s="1"/>
      <c r="D1038" s="1"/>
      <c r="E1038" s="1"/>
      <c r="F1038" s="1"/>
      <c r="G1038"/>
    </row>
    <row r="1039" spans="1:7" x14ac:dyDescent="0.3">
      <c r="A1039" s="1"/>
      <c r="B1039" s="1"/>
      <c r="D1039" s="1"/>
      <c r="E1039" s="1"/>
      <c r="F1039" s="1"/>
      <c r="G1039"/>
    </row>
    <row r="1040" spans="1:7" x14ac:dyDescent="0.3">
      <c r="A1040" s="1"/>
      <c r="B1040" s="1"/>
      <c r="D1040" s="1"/>
      <c r="E1040" s="1"/>
      <c r="F1040" s="1"/>
      <c r="G1040"/>
    </row>
    <row r="1041" spans="1:7" x14ac:dyDescent="0.3">
      <c r="A1041" s="1"/>
      <c r="B1041" s="1"/>
      <c r="D1041" s="1"/>
      <c r="E1041" s="1"/>
      <c r="F1041" s="1"/>
      <c r="G1041"/>
    </row>
    <row r="1042" spans="1:7" x14ac:dyDescent="0.3">
      <c r="A1042" s="1"/>
      <c r="B1042" s="1"/>
      <c r="D1042" s="1"/>
      <c r="E1042" s="1"/>
      <c r="F1042" s="1"/>
      <c r="G1042"/>
    </row>
    <row r="1043" spans="1:7" x14ac:dyDescent="0.3">
      <c r="A1043" s="1"/>
      <c r="B1043" s="1"/>
      <c r="D1043" s="1"/>
      <c r="E1043" s="1"/>
      <c r="F1043" s="1"/>
      <c r="G1043"/>
    </row>
    <row r="1044" spans="1:7" x14ac:dyDescent="0.3">
      <c r="A1044" s="1"/>
      <c r="B1044" s="1"/>
      <c r="D1044" s="1"/>
      <c r="E1044" s="1"/>
      <c r="F1044" s="1"/>
      <c r="G1044"/>
    </row>
    <row r="1045" spans="1:7" x14ac:dyDescent="0.3">
      <c r="A1045" s="1"/>
      <c r="B1045" s="1"/>
      <c r="D1045" s="1"/>
      <c r="E1045" s="1"/>
      <c r="F1045" s="1"/>
      <c r="G1045"/>
    </row>
    <row r="1046" spans="1:7" x14ac:dyDescent="0.3">
      <c r="A1046" s="1"/>
      <c r="B1046" s="1"/>
      <c r="D1046" s="1"/>
      <c r="E1046" s="1"/>
      <c r="F1046" s="1"/>
      <c r="G1046"/>
    </row>
    <row r="1047" spans="1:7" x14ac:dyDescent="0.3">
      <c r="A1047" s="1"/>
      <c r="B1047" s="1"/>
      <c r="D1047" s="1"/>
      <c r="E1047" s="1"/>
      <c r="F1047" s="1"/>
      <c r="G1047"/>
    </row>
    <row r="1048" spans="1:7" x14ac:dyDescent="0.3">
      <c r="A1048" s="1"/>
      <c r="B1048" s="1"/>
      <c r="D1048" s="1"/>
      <c r="E1048" s="1"/>
      <c r="F1048" s="1"/>
      <c r="G1048"/>
    </row>
    <row r="1049" spans="1:7" x14ac:dyDescent="0.3">
      <c r="A1049" s="1"/>
      <c r="B1049" s="1"/>
      <c r="D1049" s="1"/>
      <c r="E1049" s="1"/>
      <c r="F1049" s="1"/>
      <c r="G1049"/>
    </row>
    <row r="1050" spans="1:7" x14ac:dyDescent="0.3">
      <c r="A1050" s="1"/>
      <c r="B1050" s="1"/>
      <c r="D1050" s="1"/>
      <c r="E1050" s="1"/>
      <c r="F1050" s="1"/>
      <c r="G1050"/>
    </row>
    <row r="1051" spans="1:7" x14ac:dyDescent="0.3">
      <c r="A1051" s="1"/>
      <c r="B1051" s="1"/>
      <c r="D1051" s="1"/>
      <c r="E1051" s="1"/>
      <c r="F1051" s="1"/>
      <c r="G1051"/>
    </row>
    <row r="1052" spans="1:7" x14ac:dyDescent="0.3">
      <c r="A1052" s="1"/>
      <c r="B1052" s="1"/>
      <c r="D1052" s="1"/>
      <c r="E1052" s="1"/>
      <c r="F1052" s="1"/>
      <c r="G1052"/>
    </row>
    <row r="1053" spans="1:7" x14ac:dyDescent="0.3">
      <c r="A1053" s="1"/>
      <c r="B1053" s="1"/>
      <c r="D1053" s="1"/>
      <c r="E1053" s="1"/>
      <c r="F1053" s="1"/>
      <c r="G1053"/>
    </row>
    <row r="1054" spans="1:7" x14ac:dyDescent="0.3">
      <c r="A1054" s="1"/>
      <c r="B1054" s="1"/>
      <c r="D1054" s="1"/>
      <c r="E1054" s="1"/>
      <c r="F1054" s="1"/>
      <c r="G1054"/>
    </row>
    <row r="1055" spans="1:7" x14ac:dyDescent="0.3">
      <c r="A1055" s="1"/>
      <c r="B1055" s="1"/>
      <c r="D1055" s="1"/>
      <c r="E1055" s="1"/>
      <c r="F1055" s="1"/>
      <c r="G1055"/>
    </row>
    <row r="1056" spans="1:7" x14ac:dyDescent="0.3">
      <c r="A1056" s="1"/>
      <c r="B1056" s="1"/>
      <c r="D1056" s="1"/>
      <c r="E1056" s="1"/>
      <c r="F1056" s="1"/>
      <c r="G1056"/>
    </row>
    <row r="1057" spans="1:7" x14ac:dyDescent="0.3">
      <c r="A1057" s="1"/>
      <c r="B1057" s="1"/>
      <c r="D1057" s="1"/>
      <c r="E1057" s="1"/>
      <c r="F1057" s="1"/>
      <c r="G1057"/>
    </row>
    <row r="1058" spans="1:7" x14ac:dyDescent="0.3">
      <c r="A1058" s="1"/>
      <c r="B1058" s="1"/>
      <c r="D1058" s="1"/>
      <c r="E1058" s="1"/>
      <c r="F1058" s="1"/>
      <c r="G1058"/>
    </row>
    <row r="1059" spans="1:7" x14ac:dyDescent="0.3">
      <c r="A1059" s="1"/>
      <c r="B1059" s="1"/>
      <c r="D1059" s="1"/>
      <c r="E1059" s="1"/>
      <c r="F1059" s="1"/>
      <c r="G1059"/>
    </row>
    <row r="1060" spans="1:7" x14ac:dyDescent="0.3">
      <c r="A1060" s="1"/>
      <c r="B1060" s="1"/>
      <c r="D1060" s="1"/>
      <c r="E1060" s="1"/>
      <c r="F1060" s="1"/>
      <c r="G1060"/>
    </row>
    <row r="1061" spans="1:7" x14ac:dyDescent="0.3">
      <c r="A1061" s="1"/>
      <c r="B1061" s="1"/>
      <c r="D1061" s="1"/>
      <c r="E1061" s="1"/>
      <c r="F1061" s="1"/>
      <c r="G1061"/>
    </row>
    <row r="1062" spans="1:7" x14ac:dyDescent="0.3">
      <c r="A1062" s="1"/>
      <c r="B1062" s="1"/>
      <c r="D1062" s="1"/>
      <c r="E1062" s="1"/>
      <c r="F1062" s="1"/>
      <c r="G1062"/>
    </row>
    <row r="1063" spans="1:7" x14ac:dyDescent="0.3">
      <c r="A1063" s="1"/>
      <c r="B1063" s="1"/>
      <c r="D1063" s="1"/>
      <c r="E1063" s="1"/>
      <c r="F1063" s="1"/>
      <c r="G1063"/>
    </row>
    <row r="1064" spans="1:7" x14ac:dyDescent="0.3">
      <c r="A1064" s="1"/>
      <c r="B1064" s="1"/>
      <c r="D1064" s="1"/>
      <c r="E1064" s="1"/>
      <c r="F1064" s="1"/>
      <c r="G1064"/>
    </row>
    <row r="1065" spans="1:7" x14ac:dyDescent="0.3">
      <c r="A1065" s="1"/>
      <c r="B1065" s="1"/>
      <c r="D1065" s="1"/>
      <c r="E1065" s="1"/>
      <c r="F1065" s="1"/>
      <c r="G1065"/>
    </row>
    <row r="1066" spans="1:7" x14ac:dyDescent="0.3">
      <c r="A1066" s="1"/>
      <c r="B1066" s="1"/>
      <c r="D1066" s="1"/>
      <c r="E1066" s="1"/>
      <c r="F1066" s="1"/>
      <c r="G1066"/>
    </row>
    <row r="1067" spans="1:7" x14ac:dyDescent="0.3">
      <c r="A1067" s="1"/>
      <c r="B1067" s="1"/>
      <c r="D1067" s="1"/>
      <c r="E1067" s="1"/>
      <c r="F1067" s="1"/>
      <c r="G1067"/>
    </row>
    <row r="1068" spans="1:7" x14ac:dyDescent="0.3">
      <c r="A1068" s="1"/>
      <c r="B1068" s="1"/>
      <c r="D1068" s="1"/>
      <c r="E1068" s="1"/>
      <c r="F1068" s="1"/>
      <c r="G1068"/>
    </row>
    <row r="1069" spans="1:7" x14ac:dyDescent="0.3">
      <c r="A1069" s="1"/>
      <c r="B1069" s="1"/>
      <c r="D1069" s="1"/>
      <c r="E1069" s="1"/>
      <c r="F1069" s="1"/>
      <c r="G1069"/>
    </row>
    <row r="1070" spans="1:7" x14ac:dyDescent="0.3">
      <c r="A1070" s="1"/>
      <c r="B1070" s="1"/>
      <c r="D1070" s="1"/>
      <c r="E1070" s="1"/>
      <c r="F1070" s="1"/>
      <c r="G1070"/>
    </row>
    <row r="1071" spans="1:7" x14ac:dyDescent="0.3">
      <c r="A1071" s="1"/>
      <c r="B1071" s="1"/>
      <c r="D1071" s="1"/>
      <c r="E1071" s="1"/>
      <c r="F1071" s="1"/>
      <c r="G1071"/>
    </row>
    <row r="1072" spans="1:7" x14ac:dyDescent="0.3">
      <c r="A1072" s="1"/>
      <c r="B1072" s="1"/>
      <c r="D1072" s="1"/>
      <c r="E1072" s="1"/>
      <c r="F1072" s="1"/>
      <c r="G1072"/>
    </row>
    <row r="1073" spans="1:7" x14ac:dyDescent="0.3">
      <c r="A1073" s="1"/>
      <c r="B1073" s="1"/>
      <c r="D1073" s="1"/>
      <c r="E1073" s="1"/>
      <c r="F1073" s="1"/>
      <c r="G1073"/>
    </row>
    <row r="1074" spans="1:7" x14ac:dyDescent="0.3">
      <c r="A1074" s="1"/>
      <c r="B1074" s="1"/>
      <c r="D1074" s="1"/>
      <c r="E1074" s="1"/>
      <c r="F1074" s="1"/>
      <c r="G1074"/>
    </row>
    <row r="1075" spans="1:7" x14ac:dyDescent="0.3">
      <c r="A1075" s="1"/>
      <c r="B1075" s="1"/>
      <c r="D1075" s="1"/>
      <c r="E1075" s="1"/>
      <c r="F1075" s="1"/>
      <c r="G1075"/>
    </row>
    <row r="1076" spans="1:7" x14ac:dyDescent="0.3">
      <c r="A1076" s="1"/>
      <c r="B1076" s="1"/>
      <c r="D1076" s="1"/>
      <c r="E1076" s="1"/>
      <c r="F1076" s="1"/>
      <c r="G1076"/>
    </row>
    <row r="1077" spans="1:7" x14ac:dyDescent="0.3">
      <c r="A1077" s="1"/>
      <c r="B1077" s="1"/>
      <c r="D1077" s="1"/>
      <c r="E1077" s="1"/>
      <c r="F1077" s="1"/>
      <c r="G1077"/>
    </row>
    <row r="1078" spans="1:7" x14ac:dyDescent="0.3">
      <c r="A1078" s="1"/>
      <c r="B1078" s="1"/>
      <c r="D1078" s="1"/>
      <c r="E1078" s="1"/>
      <c r="F1078" s="1"/>
      <c r="G1078"/>
    </row>
    <row r="1079" spans="1:7" x14ac:dyDescent="0.3">
      <c r="A1079" s="1"/>
      <c r="B1079" s="1"/>
      <c r="D1079" s="1"/>
      <c r="E1079" s="1"/>
      <c r="F1079" s="1"/>
      <c r="G1079"/>
    </row>
    <row r="1080" spans="1:7" x14ac:dyDescent="0.3">
      <c r="A1080" s="1"/>
      <c r="B1080" s="1"/>
      <c r="D1080" s="1"/>
      <c r="E1080" s="1"/>
      <c r="F1080" s="1"/>
      <c r="G1080"/>
    </row>
    <row r="1081" spans="1:7" x14ac:dyDescent="0.3">
      <c r="A1081" s="1"/>
      <c r="B1081" s="1"/>
      <c r="D1081" s="1"/>
      <c r="E1081" s="1"/>
      <c r="F1081" s="1"/>
      <c r="G1081"/>
    </row>
    <row r="1082" spans="1:7" x14ac:dyDescent="0.3">
      <c r="A1082" s="1"/>
      <c r="B1082" s="1"/>
      <c r="D1082" s="1"/>
      <c r="E1082" s="1"/>
      <c r="F1082" s="1"/>
      <c r="G1082"/>
    </row>
    <row r="1083" spans="1:7" x14ac:dyDescent="0.3">
      <c r="A1083" s="1"/>
      <c r="B1083" s="1"/>
      <c r="D1083" s="1"/>
      <c r="E1083" s="1"/>
      <c r="F1083" s="1"/>
      <c r="G1083"/>
    </row>
    <row r="1084" spans="1:7" x14ac:dyDescent="0.3">
      <c r="A1084" s="1"/>
      <c r="B1084" s="1"/>
      <c r="D1084" s="1"/>
      <c r="E1084" s="1"/>
      <c r="F1084" s="1"/>
      <c r="G1084"/>
    </row>
    <row r="1085" spans="1:7" x14ac:dyDescent="0.3">
      <c r="A1085" s="1"/>
      <c r="B1085" s="1"/>
      <c r="D1085" s="1"/>
      <c r="E1085" s="1"/>
      <c r="F1085" s="1"/>
      <c r="G1085"/>
    </row>
    <row r="1086" spans="1:7" x14ac:dyDescent="0.3">
      <c r="A1086" s="1"/>
      <c r="B1086" s="1"/>
      <c r="D1086" s="1"/>
      <c r="E1086" s="1"/>
      <c r="F1086" s="1"/>
      <c r="G1086"/>
    </row>
    <row r="1087" spans="1:7" x14ac:dyDescent="0.3">
      <c r="A1087" s="1"/>
      <c r="B1087" s="1"/>
      <c r="D1087" s="1"/>
      <c r="E1087" s="1"/>
      <c r="F1087" s="1"/>
      <c r="G1087"/>
    </row>
    <row r="1088" spans="1:7" x14ac:dyDescent="0.3">
      <c r="A1088" s="1"/>
      <c r="B1088" s="1"/>
      <c r="D1088" s="1"/>
      <c r="E1088" s="1"/>
      <c r="F1088" s="1"/>
      <c r="G1088"/>
    </row>
    <row r="1089" spans="1:7" x14ac:dyDescent="0.3">
      <c r="A1089" s="1"/>
      <c r="B1089" s="1"/>
      <c r="D1089" s="1"/>
      <c r="E1089" s="1"/>
      <c r="F1089" s="1"/>
      <c r="G1089"/>
    </row>
    <row r="1090" spans="1:7" x14ac:dyDescent="0.3">
      <c r="A1090" s="1"/>
      <c r="B1090" s="1"/>
      <c r="D1090" s="1"/>
      <c r="E1090" s="1"/>
      <c r="F1090" s="1"/>
      <c r="G1090"/>
    </row>
    <row r="1091" spans="1:7" x14ac:dyDescent="0.3">
      <c r="A1091" s="1"/>
      <c r="B1091" s="1"/>
      <c r="D1091" s="1"/>
      <c r="E1091" s="1"/>
      <c r="F1091" s="1"/>
      <c r="G1091"/>
    </row>
    <row r="1092" spans="1:7" x14ac:dyDescent="0.3">
      <c r="A1092" s="1"/>
      <c r="B1092" s="1"/>
      <c r="D1092" s="1"/>
      <c r="E1092" s="1"/>
      <c r="F1092" s="1"/>
      <c r="G1092"/>
    </row>
    <row r="1093" spans="1:7" x14ac:dyDescent="0.3">
      <c r="A1093" s="1"/>
      <c r="B1093" s="1"/>
      <c r="D1093" s="1"/>
      <c r="E1093" s="1"/>
      <c r="F1093" s="1"/>
      <c r="G1093"/>
    </row>
    <row r="1094" spans="1:7" x14ac:dyDescent="0.3">
      <c r="A1094" s="1"/>
      <c r="B1094" s="1"/>
      <c r="D1094" s="1"/>
      <c r="E1094" s="1"/>
      <c r="F1094" s="1"/>
      <c r="G1094"/>
    </row>
    <row r="1095" spans="1:7" x14ac:dyDescent="0.3">
      <c r="A1095" s="1"/>
      <c r="B1095" s="1"/>
      <c r="D1095" s="1"/>
      <c r="E1095" s="1"/>
      <c r="F1095" s="1"/>
      <c r="G1095"/>
    </row>
    <row r="1096" spans="1:7" x14ac:dyDescent="0.3">
      <c r="A1096" s="1"/>
      <c r="B1096" s="1"/>
      <c r="D1096" s="1"/>
      <c r="E1096" s="1"/>
      <c r="F1096" s="1"/>
      <c r="G1096"/>
    </row>
    <row r="1097" spans="1:7" x14ac:dyDescent="0.3">
      <c r="A1097" s="1"/>
      <c r="B1097" s="1"/>
      <c r="D1097" s="1"/>
      <c r="E1097" s="1"/>
      <c r="F1097" s="1"/>
      <c r="G1097"/>
    </row>
    <row r="1098" spans="1:7" x14ac:dyDescent="0.3">
      <c r="A1098" s="1"/>
      <c r="B1098" s="1"/>
      <c r="D1098" s="1"/>
      <c r="E1098" s="1"/>
      <c r="F1098" s="1"/>
      <c r="G1098"/>
    </row>
    <row r="1099" spans="1:7" x14ac:dyDescent="0.3">
      <c r="A1099" s="1"/>
      <c r="B1099" s="1"/>
      <c r="D1099" s="1"/>
      <c r="E1099" s="1"/>
      <c r="F1099" s="1"/>
      <c r="G1099"/>
    </row>
    <row r="1100" spans="1:7" x14ac:dyDescent="0.3">
      <c r="A1100" s="1"/>
      <c r="B1100" s="1"/>
      <c r="D1100" s="1"/>
      <c r="E1100" s="1"/>
      <c r="F1100" s="1"/>
      <c r="G1100"/>
    </row>
    <row r="1101" spans="1:7" x14ac:dyDescent="0.3">
      <c r="A1101" s="1"/>
      <c r="B1101" s="1"/>
      <c r="D1101" s="1"/>
      <c r="E1101" s="1"/>
      <c r="F1101" s="1"/>
      <c r="G1101"/>
    </row>
    <row r="1102" spans="1:7" x14ac:dyDescent="0.3">
      <c r="A1102" s="1"/>
      <c r="B1102" s="1"/>
      <c r="D1102" s="1"/>
      <c r="E1102" s="1"/>
      <c r="F1102" s="1"/>
      <c r="G1102"/>
    </row>
    <row r="1103" spans="1:7" x14ac:dyDescent="0.3">
      <c r="A1103" s="1"/>
      <c r="B1103" s="1"/>
      <c r="D1103" s="1"/>
      <c r="E1103" s="1"/>
      <c r="F1103" s="1"/>
      <c r="G1103"/>
    </row>
    <row r="1104" spans="1:7" x14ac:dyDescent="0.3">
      <c r="A1104" s="1"/>
      <c r="B1104" s="1"/>
      <c r="D1104" s="1"/>
      <c r="E1104" s="1"/>
      <c r="F1104" s="1"/>
      <c r="G1104"/>
    </row>
    <row r="1105" spans="1:7" x14ac:dyDescent="0.3">
      <c r="A1105" s="1"/>
      <c r="B1105" s="1"/>
      <c r="D1105" s="1"/>
      <c r="E1105" s="1"/>
      <c r="F1105" s="1"/>
      <c r="G1105"/>
    </row>
    <row r="1106" spans="1:7" x14ac:dyDescent="0.3">
      <c r="A1106" s="1"/>
      <c r="B1106" s="1"/>
      <c r="D1106" s="1"/>
      <c r="E1106" s="1"/>
      <c r="F1106" s="1"/>
      <c r="G1106"/>
    </row>
    <row r="1107" spans="1:7" x14ac:dyDescent="0.3">
      <c r="A1107" s="1"/>
      <c r="B1107" s="1"/>
      <c r="D1107" s="1"/>
      <c r="E1107" s="1"/>
      <c r="F1107" s="1"/>
      <c r="G1107"/>
    </row>
    <row r="1108" spans="1:7" x14ac:dyDescent="0.3">
      <c r="A1108" s="1"/>
      <c r="B1108" s="1"/>
      <c r="D1108" s="1"/>
      <c r="E1108" s="1"/>
      <c r="F1108" s="1"/>
      <c r="G1108"/>
    </row>
    <row r="1109" spans="1:7" x14ac:dyDescent="0.3">
      <c r="A1109" s="1"/>
      <c r="B1109" s="1"/>
      <c r="D1109" s="1"/>
      <c r="E1109" s="1"/>
      <c r="F1109" s="1"/>
      <c r="G1109"/>
    </row>
    <row r="1110" spans="1:7" x14ac:dyDescent="0.3">
      <c r="A1110" s="1"/>
      <c r="B1110" s="1"/>
      <c r="D1110" s="1"/>
      <c r="E1110" s="1"/>
      <c r="F1110" s="1"/>
      <c r="G1110"/>
    </row>
    <row r="1111" spans="1:7" x14ac:dyDescent="0.3">
      <c r="A1111" s="1"/>
      <c r="B1111" s="1"/>
      <c r="D1111" s="1"/>
      <c r="E1111" s="1"/>
      <c r="F1111" s="1"/>
      <c r="G1111"/>
    </row>
    <row r="1112" spans="1:7" x14ac:dyDescent="0.3">
      <c r="A1112" s="1"/>
      <c r="B1112" s="1"/>
      <c r="D1112" s="1"/>
      <c r="E1112" s="1"/>
      <c r="F1112" s="1"/>
      <c r="G1112"/>
    </row>
    <row r="1113" spans="1:7" x14ac:dyDescent="0.3">
      <c r="A1113" s="1"/>
      <c r="B1113" s="1"/>
      <c r="D1113" s="1"/>
      <c r="E1113" s="1"/>
      <c r="F1113" s="1"/>
      <c r="G1113"/>
    </row>
    <row r="1114" spans="1:7" x14ac:dyDescent="0.3">
      <c r="A1114" s="1"/>
      <c r="B1114" s="1"/>
      <c r="D1114" s="1"/>
      <c r="E1114" s="1"/>
      <c r="F1114" s="1"/>
      <c r="G1114"/>
    </row>
    <row r="1115" spans="1:7" x14ac:dyDescent="0.3">
      <c r="A1115" s="1"/>
      <c r="B1115" s="1"/>
      <c r="D1115" s="1"/>
      <c r="E1115" s="1"/>
      <c r="F1115" s="1"/>
      <c r="G1115"/>
    </row>
    <row r="1116" spans="1:7" x14ac:dyDescent="0.3">
      <c r="A1116" s="1"/>
      <c r="B1116" s="1"/>
      <c r="D1116" s="1"/>
      <c r="E1116" s="1"/>
      <c r="F1116" s="1"/>
      <c r="G1116"/>
    </row>
    <row r="1117" spans="1:7" x14ac:dyDescent="0.3">
      <c r="A1117" s="1"/>
      <c r="B1117" s="1"/>
      <c r="D1117" s="1"/>
      <c r="E1117" s="1"/>
      <c r="F1117" s="1"/>
      <c r="G1117"/>
    </row>
    <row r="1118" spans="1:7" x14ac:dyDescent="0.3">
      <c r="A1118" s="1"/>
      <c r="B1118" s="1"/>
      <c r="D1118" s="1"/>
      <c r="E1118" s="1"/>
      <c r="F1118" s="1"/>
      <c r="G1118"/>
    </row>
    <row r="1119" spans="1:7" x14ac:dyDescent="0.3">
      <c r="A1119" s="1"/>
      <c r="B1119" s="1"/>
      <c r="D1119" s="1"/>
      <c r="E1119" s="1"/>
      <c r="F1119" s="1"/>
      <c r="G1119"/>
    </row>
    <row r="1120" spans="1:7" x14ac:dyDescent="0.3">
      <c r="A1120" s="1"/>
      <c r="B1120" s="1"/>
      <c r="D1120" s="1"/>
      <c r="E1120" s="1"/>
      <c r="F1120" s="1"/>
      <c r="G1120"/>
    </row>
    <row r="1121" spans="1:7" x14ac:dyDescent="0.3">
      <c r="A1121" s="1"/>
      <c r="B1121" s="1"/>
      <c r="D1121" s="1"/>
      <c r="E1121" s="1"/>
      <c r="F1121" s="1"/>
      <c r="G1121"/>
    </row>
    <row r="1122" spans="1:7" x14ac:dyDescent="0.3">
      <c r="A1122" s="1"/>
      <c r="B1122" s="1"/>
      <c r="D1122" s="1"/>
      <c r="E1122" s="1"/>
      <c r="F1122" s="1"/>
      <c r="G1122"/>
    </row>
    <row r="1123" spans="1:7" x14ac:dyDescent="0.3">
      <c r="A1123" s="1"/>
      <c r="B1123" s="1"/>
      <c r="D1123" s="1"/>
      <c r="E1123" s="1"/>
      <c r="F1123" s="1"/>
      <c r="G1123"/>
    </row>
    <row r="1124" spans="1:7" x14ac:dyDescent="0.3">
      <c r="A1124" s="1"/>
      <c r="B1124" s="1"/>
      <c r="D1124" s="1"/>
      <c r="E1124" s="1"/>
      <c r="F1124" s="1"/>
      <c r="G1124"/>
    </row>
    <row r="1125" spans="1:7" x14ac:dyDescent="0.3">
      <c r="A1125" s="1"/>
      <c r="B1125" s="1"/>
      <c r="D1125" s="1"/>
      <c r="E1125" s="1"/>
      <c r="F1125" s="1"/>
      <c r="G1125"/>
    </row>
    <row r="1126" spans="1:7" x14ac:dyDescent="0.3">
      <c r="A1126" s="1"/>
      <c r="B1126" s="1"/>
      <c r="D1126" s="1"/>
      <c r="E1126" s="1"/>
      <c r="F1126" s="1"/>
      <c r="G1126"/>
    </row>
    <row r="1127" spans="1:7" x14ac:dyDescent="0.3">
      <c r="A1127" s="1"/>
      <c r="B1127" s="1"/>
      <c r="D1127" s="1"/>
      <c r="E1127" s="1"/>
      <c r="F1127" s="1"/>
      <c r="G1127"/>
    </row>
    <row r="1128" spans="1:7" x14ac:dyDescent="0.3">
      <c r="A1128" s="1"/>
      <c r="B1128" s="1"/>
      <c r="D1128" s="1"/>
      <c r="E1128" s="1"/>
      <c r="F1128" s="1"/>
      <c r="G1128"/>
    </row>
    <row r="1129" spans="1:7" x14ac:dyDescent="0.3">
      <c r="A1129" s="1"/>
      <c r="B1129" s="1"/>
      <c r="D1129" s="1"/>
      <c r="E1129" s="1"/>
      <c r="F1129" s="1"/>
      <c r="G1129"/>
    </row>
    <row r="1130" spans="1:7" x14ac:dyDescent="0.3">
      <c r="A1130" s="1"/>
      <c r="B1130" s="1"/>
      <c r="D1130" s="1"/>
      <c r="E1130" s="1"/>
      <c r="F1130" s="1"/>
      <c r="G1130"/>
    </row>
    <row r="1131" spans="1:7" x14ac:dyDescent="0.3">
      <c r="A1131" s="1"/>
      <c r="B1131" s="1"/>
      <c r="D1131" s="1"/>
      <c r="E1131" s="1"/>
      <c r="F1131" s="1"/>
      <c r="G1131"/>
    </row>
    <row r="1132" spans="1:7" x14ac:dyDescent="0.3">
      <c r="A1132" s="1"/>
      <c r="B1132" s="1"/>
      <c r="D1132" s="1"/>
      <c r="E1132" s="1"/>
      <c r="F1132" s="1"/>
      <c r="G1132"/>
    </row>
    <row r="1133" spans="1:7" x14ac:dyDescent="0.3">
      <c r="A1133" s="1"/>
      <c r="B1133" s="1"/>
      <c r="D1133" s="1"/>
      <c r="E1133" s="1"/>
      <c r="F1133" s="1"/>
      <c r="G1133"/>
    </row>
    <row r="1134" spans="1:7" x14ac:dyDescent="0.3">
      <c r="A1134" s="1"/>
      <c r="B1134" s="1"/>
      <c r="D1134" s="1"/>
      <c r="E1134" s="1"/>
      <c r="F1134" s="1"/>
      <c r="G1134"/>
    </row>
    <row r="1135" spans="1:7" x14ac:dyDescent="0.3">
      <c r="A1135" s="1"/>
      <c r="B1135" s="1"/>
      <c r="D1135" s="1"/>
      <c r="E1135" s="1"/>
      <c r="F1135" s="1"/>
      <c r="G1135"/>
    </row>
    <row r="1136" spans="1:7" x14ac:dyDescent="0.3">
      <c r="A1136" s="1"/>
      <c r="B1136" s="1"/>
      <c r="D1136" s="1"/>
      <c r="E1136" s="1"/>
      <c r="F1136" s="1"/>
      <c r="G1136"/>
    </row>
    <row r="1137" spans="1:7" x14ac:dyDescent="0.3">
      <c r="A1137" s="1"/>
      <c r="B1137" s="1"/>
      <c r="D1137" s="1"/>
      <c r="E1137" s="1"/>
      <c r="F1137" s="1"/>
      <c r="G1137"/>
    </row>
    <row r="1138" spans="1:7" x14ac:dyDescent="0.3">
      <c r="A1138" s="1"/>
      <c r="B1138" s="1"/>
      <c r="D1138" s="1"/>
      <c r="E1138" s="1"/>
      <c r="F1138" s="1"/>
      <c r="G1138"/>
    </row>
    <row r="1139" spans="1:7" x14ac:dyDescent="0.3">
      <c r="A1139" s="1"/>
      <c r="B1139" s="1"/>
      <c r="D1139" s="1"/>
      <c r="E1139" s="1"/>
      <c r="F1139" s="1"/>
      <c r="G1139"/>
    </row>
    <row r="1140" spans="1:7" x14ac:dyDescent="0.3">
      <c r="A1140" s="1"/>
      <c r="B1140" s="1"/>
      <c r="D1140" s="1"/>
      <c r="E1140" s="1"/>
      <c r="F1140" s="1"/>
      <c r="G1140"/>
    </row>
    <row r="1141" spans="1:7" x14ac:dyDescent="0.3">
      <c r="A1141" s="1"/>
      <c r="B1141" s="1"/>
      <c r="D1141" s="1"/>
      <c r="E1141" s="1"/>
      <c r="F1141" s="1"/>
      <c r="G1141"/>
    </row>
    <row r="1142" spans="1:7" x14ac:dyDescent="0.3">
      <c r="A1142" s="1"/>
      <c r="B1142" s="1"/>
      <c r="D1142" s="1"/>
      <c r="E1142" s="1"/>
      <c r="F1142" s="1"/>
      <c r="G1142"/>
    </row>
    <row r="1143" spans="1:7" x14ac:dyDescent="0.3">
      <c r="A1143" s="1"/>
      <c r="B1143" s="1"/>
      <c r="D1143" s="1"/>
      <c r="E1143" s="1"/>
      <c r="F1143" s="1"/>
      <c r="G1143"/>
    </row>
    <row r="1144" spans="1:7" x14ac:dyDescent="0.3">
      <c r="A1144" s="1"/>
      <c r="B1144" s="1"/>
      <c r="D1144" s="1"/>
      <c r="E1144" s="1"/>
      <c r="F1144" s="1"/>
      <c r="G1144"/>
    </row>
    <row r="1145" spans="1:7" x14ac:dyDescent="0.3">
      <c r="A1145" s="1"/>
      <c r="B1145" s="1"/>
      <c r="D1145" s="1"/>
      <c r="E1145" s="1"/>
      <c r="F1145" s="1"/>
      <c r="G1145"/>
    </row>
    <row r="1146" spans="1:7" x14ac:dyDescent="0.3">
      <c r="A1146" s="1"/>
      <c r="B1146" s="1"/>
      <c r="D1146" s="1"/>
      <c r="E1146" s="1"/>
      <c r="F1146" s="1"/>
      <c r="G1146"/>
    </row>
    <row r="1147" spans="1:7" x14ac:dyDescent="0.3">
      <c r="A1147" s="1"/>
      <c r="B1147" s="1"/>
      <c r="D1147" s="1"/>
      <c r="E1147" s="1"/>
      <c r="F1147" s="1"/>
      <c r="G1147"/>
    </row>
    <row r="1148" spans="1:7" x14ac:dyDescent="0.3">
      <c r="A1148" s="1"/>
      <c r="B1148" s="1"/>
      <c r="D1148" s="1"/>
      <c r="E1148" s="1"/>
      <c r="F1148" s="1"/>
      <c r="G1148"/>
    </row>
    <row r="1149" spans="1:7" x14ac:dyDescent="0.3">
      <c r="A1149" s="1"/>
      <c r="B1149" s="1"/>
      <c r="D1149" s="1"/>
      <c r="E1149" s="1"/>
      <c r="F1149" s="1"/>
      <c r="G1149"/>
    </row>
    <row r="1150" spans="1:7" x14ac:dyDescent="0.3">
      <c r="A1150" s="1"/>
      <c r="B1150" s="1"/>
      <c r="D1150" s="1"/>
      <c r="E1150" s="1"/>
      <c r="F1150" s="1"/>
      <c r="G1150"/>
    </row>
    <row r="1151" spans="1:7" x14ac:dyDescent="0.3">
      <c r="A1151" s="1"/>
      <c r="B1151" s="1"/>
      <c r="D1151" s="1"/>
      <c r="E1151" s="1"/>
      <c r="F1151" s="1"/>
      <c r="G1151"/>
    </row>
    <row r="1152" spans="1:7" x14ac:dyDescent="0.3">
      <c r="A1152" s="1"/>
      <c r="B1152" s="1"/>
      <c r="D1152" s="1"/>
      <c r="E1152" s="1"/>
      <c r="F1152" s="1"/>
      <c r="G1152"/>
    </row>
    <row r="1153" spans="1:7" x14ac:dyDescent="0.3">
      <c r="A1153" s="1"/>
      <c r="B1153" s="1"/>
      <c r="D1153" s="1"/>
      <c r="E1153" s="1"/>
      <c r="F1153" s="1"/>
      <c r="G1153"/>
    </row>
    <row r="1154" spans="1:7" x14ac:dyDescent="0.3">
      <c r="A1154" s="1"/>
      <c r="B1154" s="1"/>
      <c r="D1154" s="1"/>
      <c r="E1154" s="1"/>
      <c r="F1154" s="1"/>
      <c r="G1154"/>
    </row>
    <row r="1155" spans="1:7" x14ac:dyDescent="0.3">
      <c r="A1155" s="1"/>
      <c r="B1155" s="1"/>
      <c r="D1155" s="1"/>
      <c r="E1155" s="1"/>
      <c r="F1155" s="1"/>
      <c r="G1155"/>
    </row>
    <row r="1156" spans="1:7" x14ac:dyDescent="0.3">
      <c r="A1156" s="1"/>
      <c r="B1156" s="1"/>
      <c r="D1156" s="1"/>
      <c r="E1156" s="1"/>
      <c r="F1156" s="1"/>
      <c r="G1156"/>
    </row>
    <row r="1157" spans="1:7" x14ac:dyDescent="0.3">
      <c r="A1157" s="1"/>
      <c r="B1157" s="1"/>
      <c r="D1157" s="1"/>
      <c r="E1157" s="1"/>
      <c r="F1157" s="1"/>
      <c r="G1157"/>
    </row>
    <row r="1158" spans="1:7" x14ac:dyDescent="0.3">
      <c r="A1158" s="1"/>
      <c r="B1158" s="1"/>
      <c r="D1158" s="1"/>
      <c r="E1158" s="1"/>
      <c r="F1158" s="1"/>
      <c r="G1158"/>
    </row>
    <row r="1159" spans="1:7" x14ac:dyDescent="0.3">
      <c r="A1159" s="1"/>
      <c r="B1159" s="1"/>
      <c r="D1159" s="1"/>
      <c r="E1159" s="1"/>
      <c r="F1159" s="1"/>
      <c r="G1159"/>
    </row>
    <row r="1160" spans="1:7" x14ac:dyDescent="0.3">
      <c r="A1160" s="1"/>
      <c r="B1160" s="1"/>
      <c r="D1160" s="1"/>
      <c r="E1160" s="1"/>
      <c r="F1160" s="1"/>
      <c r="G1160"/>
    </row>
    <row r="1161" spans="1:7" x14ac:dyDescent="0.3">
      <c r="A1161" s="1"/>
      <c r="B1161" s="1"/>
      <c r="D1161" s="1"/>
      <c r="E1161" s="1"/>
      <c r="F1161" s="1"/>
      <c r="G1161"/>
    </row>
    <row r="1162" spans="1:7" x14ac:dyDescent="0.3">
      <c r="A1162" s="1"/>
      <c r="B1162" s="1"/>
      <c r="D1162" s="1"/>
      <c r="E1162" s="1"/>
      <c r="F1162" s="1"/>
      <c r="G1162"/>
    </row>
    <row r="1163" spans="1:7" x14ac:dyDescent="0.3">
      <c r="A1163" s="1"/>
      <c r="B1163" s="1"/>
      <c r="D1163" s="1"/>
      <c r="E1163" s="1"/>
      <c r="F1163" s="1"/>
      <c r="G1163"/>
    </row>
    <row r="1164" spans="1:7" x14ac:dyDescent="0.3">
      <c r="A1164" s="1"/>
      <c r="B1164" s="1"/>
      <c r="D1164" s="1"/>
      <c r="E1164" s="1"/>
      <c r="F1164" s="1"/>
      <c r="G1164"/>
    </row>
    <row r="1165" spans="1:7" x14ac:dyDescent="0.3">
      <c r="A1165" s="1"/>
      <c r="B1165" s="1"/>
      <c r="D1165" s="1"/>
      <c r="E1165" s="1"/>
      <c r="F1165" s="1"/>
      <c r="G1165"/>
    </row>
    <row r="1166" spans="1:7" x14ac:dyDescent="0.3">
      <c r="A1166" s="1"/>
      <c r="B1166" s="1"/>
      <c r="D1166" s="1"/>
      <c r="E1166" s="1"/>
      <c r="F1166" s="1"/>
      <c r="G1166"/>
    </row>
    <row r="1167" spans="1:7" x14ac:dyDescent="0.3">
      <c r="A1167" s="1"/>
      <c r="B1167" s="1"/>
      <c r="D1167" s="1"/>
      <c r="E1167" s="1"/>
      <c r="F1167" s="1"/>
      <c r="G1167"/>
    </row>
    <row r="1168" spans="1:7" x14ac:dyDescent="0.3">
      <c r="A1168" s="1"/>
      <c r="B1168" s="1"/>
      <c r="D1168" s="1"/>
      <c r="E1168" s="1"/>
      <c r="F1168" s="1"/>
      <c r="G1168"/>
    </row>
    <row r="1169" spans="1:7" x14ac:dyDescent="0.3">
      <c r="A1169" s="1"/>
      <c r="B1169" s="1"/>
      <c r="D1169" s="1"/>
      <c r="E1169" s="1"/>
      <c r="F1169" s="1"/>
      <c r="G1169"/>
    </row>
    <row r="1170" spans="1:7" x14ac:dyDescent="0.3">
      <c r="A1170" s="1"/>
      <c r="B1170" s="1"/>
      <c r="D1170" s="1"/>
      <c r="E1170" s="1"/>
      <c r="F1170" s="1"/>
      <c r="G1170"/>
    </row>
    <row r="1171" spans="1:7" x14ac:dyDescent="0.3">
      <c r="A1171" s="1"/>
      <c r="B1171" s="1"/>
      <c r="D1171" s="1"/>
      <c r="E1171" s="1"/>
      <c r="F1171" s="1"/>
      <c r="G1171"/>
    </row>
    <row r="1172" spans="1:7" x14ac:dyDescent="0.3">
      <c r="A1172" s="1"/>
      <c r="B1172" s="1"/>
      <c r="D1172" s="1"/>
      <c r="E1172" s="1"/>
      <c r="F1172" s="1"/>
      <c r="G1172"/>
    </row>
    <row r="1173" spans="1:7" x14ac:dyDescent="0.3">
      <c r="A1173" s="1"/>
      <c r="B1173" s="1"/>
      <c r="D1173" s="1"/>
      <c r="E1173" s="1"/>
      <c r="F1173" s="1"/>
      <c r="G1173"/>
    </row>
    <row r="1174" spans="1:7" x14ac:dyDescent="0.3">
      <c r="A1174" s="1"/>
      <c r="B1174" s="1"/>
      <c r="D1174" s="1"/>
      <c r="E1174" s="1"/>
      <c r="F1174" s="1"/>
      <c r="G1174"/>
    </row>
    <row r="1175" spans="1:7" x14ac:dyDescent="0.3">
      <c r="A1175" s="1"/>
      <c r="B1175" s="1"/>
      <c r="D1175" s="1"/>
      <c r="E1175" s="1"/>
      <c r="F1175" s="1"/>
      <c r="G1175"/>
    </row>
    <row r="1176" spans="1:7" x14ac:dyDescent="0.3">
      <c r="A1176" s="1"/>
      <c r="B1176" s="1"/>
      <c r="D1176" s="1"/>
      <c r="E1176" s="1"/>
      <c r="F1176" s="1"/>
      <c r="G1176"/>
    </row>
    <row r="1177" spans="1:7" x14ac:dyDescent="0.3">
      <c r="A1177" s="1"/>
      <c r="B1177" s="1"/>
      <c r="D1177" s="1"/>
      <c r="E1177" s="1"/>
      <c r="F1177" s="1"/>
      <c r="G1177"/>
    </row>
    <row r="1178" spans="1:7" x14ac:dyDescent="0.3">
      <c r="A1178" s="1"/>
      <c r="B1178" s="1"/>
      <c r="D1178" s="1"/>
      <c r="E1178" s="1"/>
      <c r="F1178" s="1"/>
      <c r="G1178"/>
    </row>
    <row r="1179" spans="1:7" x14ac:dyDescent="0.3">
      <c r="A1179" s="1"/>
      <c r="B1179" s="1"/>
      <c r="D1179" s="1"/>
      <c r="E1179" s="1"/>
      <c r="F1179" s="1"/>
      <c r="G1179"/>
    </row>
    <row r="1180" spans="1:7" x14ac:dyDescent="0.3">
      <c r="A1180" s="1"/>
      <c r="B1180" s="1"/>
      <c r="D1180" s="1"/>
      <c r="E1180" s="1"/>
      <c r="F1180" s="1"/>
      <c r="G1180"/>
    </row>
    <row r="1181" spans="1:7" x14ac:dyDescent="0.3">
      <c r="A1181" s="1"/>
      <c r="B1181" s="1"/>
      <c r="D1181" s="1"/>
      <c r="E1181" s="1"/>
      <c r="F1181" s="1"/>
      <c r="G1181"/>
    </row>
    <row r="1182" spans="1:7" x14ac:dyDescent="0.3">
      <c r="A1182" s="1"/>
      <c r="B1182" s="1"/>
      <c r="D1182" s="1"/>
      <c r="E1182" s="1"/>
      <c r="F1182" s="1"/>
      <c r="G1182"/>
    </row>
    <row r="1183" spans="1:7" x14ac:dyDescent="0.3">
      <c r="A1183" s="1"/>
      <c r="B1183" s="1"/>
      <c r="D1183" s="1"/>
      <c r="E1183" s="1"/>
      <c r="F1183" s="1"/>
      <c r="G1183"/>
    </row>
    <row r="1184" spans="1:7" x14ac:dyDescent="0.3">
      <c r="A1184" s="1"/>
      <c r="B1184" s="1"/>
      <c r="D1184" s="1"/>
      <c r="E1184" s="1"/>
      <c r="F1184" s="1"/>
      <c r="G1184"/>
    </row>
    <row r="1185" spans="1:7" x14ac:dyDescent="0.3">
      <c r="A1185" s="1"/>
      <c r="B1185" s="1"/>
      <c r="D1185" s="1"/>
      <c r="E1185" s="1"/>
      <c r="F1185" s="1"/>
      <c r="G1185"/>
    </row>
    <row r="1186" spans="1:7" x14ac:dyDescent="0.3">
      <c r="A1186" s="1"/>
      <c r="B1186" s="1"/>
      <c r="D1186" s="1"/>
      <c r="E1186" s="1"/>
      <c r="F1186" s="1"/>
      <c r="G1186"/>
    </row>
    <row r="1187" spans="1:7" x14ac:dyDescent="0.3">
      <c r="A1187" s="1"/>
      <c r="B1187" s="1"/>
      <c r="D1187" s="1"/>
      <c r="E1187" s="1"/>
      <c r="F1187" s="1"/>
      <c r="G1187"/>
    </row>
    <row r="1188" spans="1:7" x14ac:dyDescent="0.3">
      <c r="A1188" s="1"/>
      <c r="B1188" s="1"/>
      <c r="D1188" s="1"/>
      <c r="E1188" s="1"/>
      <c r="F1188" s="1"/>
      <c r="G1188"/>
    </row>
    <row r="1189" spans="1:7" x14ac:dyDescent="0.3">
      <c r="A1189" s="1"/>
      <c r="B1189" s="1"/>
      <c r="D1189" s="1"/>
      <c r="E1189" s="1"/>
      <c r="F1189" s="1"/>
      <c r="G1189"/>
    </row>
    <row r="1190" spans="1:7" x14ac:dyDescent="0.3">
      <c r="A1190" s="1"/>
      <c r="B1190" s="1"/>
      <c r="D1190" s="1"/>
      <c r="E1190" s="1"/>
      <c r="F1190" s="1"/>
      <c r="G1190"/>
    </row>
    <row r="1191" spans="1:7" x14ac:dyDescent="0.3">
      <c r="A1191" s="1"/>
      <c r="B1191" s="1"/>
      <c r="D1191" s="1"/>
      <c r="E1191" s="1"/>
      <c r="F1191" s="1"/>
      <c r="G1191"/>
    </row>
    <row r="1192" spans="1:7" x14ac:dyDescent="0.3">
      <c r="A1192" s="1"/>
      <c r="B1192" s="1"/>
      <c r="D1192" s="1"/>
      <c r="E1192" s="1"/>
      <c r="F1192" s="1"/>
      <c r="G1192"/>
    </row>
    <row r="1193" spans="1:7" x14ac:dyDescent="0.3">
      <c r="A1193" s="1"/>
      <c r="B1193" s="1"/>
      <c r="D1193" s="1"/>
      <c r="E1193" s="1"/>
      <c r="F1193" s="1"/>
      <c r="G1193"/>
    </row>
    <row r="1194" spans="1:7" x14ac:dyDescent="0.3">
      <c r="A1194" s="1"/>
      <c r="B1194" s="1"/>
      <c r="D1194" s="1"/>
      <c r="E1194" s="1"/>
      <c r="F1194" s="1"/>
      <c r="G1194"/>
    </row>
    <row r="1195" spans="1:7" x14ac:dyDescent="0.3">
      <c r="A1195" s="1"/>
      <c r="B1195" s="1"/>
      <c r="D1195" s="1"/>
      <c r="E1195" s="1"/>
      <c r="F1195" s="1"/>
      <c r="G1195"/>
    </row>
    <row r="1196" spans="1:7" x14ac:dyDescent="0.3">
      <c r="A1196" s="1"/>
      <c r="B1196" s="1"/>
      <c r="D1196" s="1"/>
      <c r="E1196" s="1"/>
      <c r="F1196" s="1"/>
      <c r="G1196"/>
    </row>
    <row r="1197" spans="1:7" x14ac:dyDescent="0.3">
      <c r="A1197" s="1"/>
      <c r="B1197" s="1"/>
      <c r="D1197" s="1"/>
      <c r="E1197" s="1"/>
      <c r="F1197" s="1"/>
      <c r="G1197"/>
    </row>
    <row r="1198" spans="1:7" x14ac:dyDescent="0.3">
      <c r="A1198" s="1"/>
      <c r="B1198" s="1"/>
      <c r="D1198" s="1"/>
      <c r="E1198" s="1"/>
      <c r="F1198" s="1"/>
      <c r="G1198"/>
    </row>
    <row r="1199" spans="1:7" x14ac:dyDescent="0.3">
      <c r="A1199" s="1"/>
      <c r="B1199" s="1"/>
      <c r="D1199" s="1"/>
      <c r="E1199" s="1"/>
      <c r="F1199" s="1"/>
      <c r="G1199"/>
    </row>
    <row r="1200" spans="1:7" x14ac:dyDescent="0.3">
      <c r="A1200" s="1"/>
      <c r="B1200" s="1"/>
      <c r="D1200" s="1"/>
      <c r="E1200" s="1"/>
      <c r="F1200" s="1"/>
      <c r="G1200"/>
    </row>
    <row r="1201" spans="1:7" x14ac:dyDescent="0.3">
      <c r="A1201" s="1"/>
      <c r="B1201" s="1"/>
      <c r="D1201" s="1"/>
      <c r="E1201" s="1"/>
      <c r="F1201" s="1"/>
      <c r="G1201"/>
    </row>
    <row r="1202" spans="1:7" x14ac:dyDescent="0.3">
      <c r="A1202" s="1"/>
      <c r="B1202" s="1"/>
      <c r="D1202" s="1"/>
      <c r="E1202" s="1"/>
      <c r="F1202" s="1"/>
      <c r="G1202"/>
    </row>
    <row r="1203" spans="1:7" x14ac:dyDescent="0.3">
      <c r="A1203" s="1"/>
      <c r="B1203" s="1"/>
      <c r="D1203" s="1"/>
      <c r="E1203" s="1"/>
      <c r="F1203" s="1"/>
      <c r="G1203"/>
    </row>
    <row r="1204" spans="1:7" x14ac:dyDescent="0.3">
      <c r="A1204" s="1"/>
      <c r="B1204" s="1"/>
      <c r="D1204" s="1"/>
      <c r="E1204" s="1"/>
      <c r="F1204" s="1"/>
      <c r="G1204"/>
    </row>
    <row r="1205" spans="1:7" x14ac:dyDescent="0.3">
      <c r="A1205" s="1"/>
      <c r="B1205" s="1"/>
      <c r="D1205" s="1"/>
      <c r="E1205" s="1"/>
      <c r="F1205" s="1"/>
      <c r="G1205"/>
    </row>
    <row r="1206" spans="1:7" x14ac:dyDescent="0.3">
      <c r="A1206" s="1"/>
      <c r="B1206" s="1"/>
      <c r="D1206" s="1"/>
      <c r="E1206" s="1"/>
      <c r="F1206" s="1"/>
      <c r="G1206"/>
    </row>
    <row r="1207" spans="1:7" x14ac:dyDescent="0.3">
      <c r="A1207" s="1"/>
      <c r="B1207" s="1"/>
      <c r="D1207" s="1"/>
      <c r="E1207" s="1"/>
      <c r="F1207" s="1"/>
      <c r="G1207"/>
    </row>
    <row r="1208" spans="1:7" x14ac:dyDescent="0.3">
      <c r="A1208" s="1"/>
      <c r="B1208" s="1"/>
      <c r="D1208" s="1"/>
      <c r="E1208" s="1"/>
      <c r="F1208" s="1"/>
      <c r="G1208"/>
    </row>
    <row r="1209" spans="1:7" x14ac:dyDescent="0.3">
      <c r="A1209" s="1"/>
      <c r="B1209" s="1"/>
      <c r="D1209" s="1"/>
      <c r="E1209" s="1"/>
      <c r="F1209" s="1"/>
      <c r="G1209"/>
    </row>
    <row r="1210" spans="1:7" x14ac:dyDescent="0.3">
      <c r="A1210" s="1"/>
      <c r="B1210" s="1"/>
      <c r="D1210" s="1"/>
      <c r="E1210" s="1"/>
      <c r="F1210" s="1"/>
      <c r="G1210"/>
    </row>
    <row r="1211" spans="1:7" x14ac:dyDescent="0.3">
      <c r="A1211" s="1"/>
      <c r="B1211" s="1"/>
      <c r="D1211" s="1"/>
      <c r="E1211" s="1"/>
      <c r="F1211" s="1"/>
      <c r="G1211"/>
    </row>
    <row r="1212" spans="1:7" x14ac:dyDescent="0.3">
      <c r="A1212" s="1"/>
      <c r="B1212" s="1"/>
      <c r="D1212" s="1"/>
      <c r="E1212" s="1"/>
      <c r="F1212" s="1"/>
      <c r="G1212"/>
    </row>
    <row r="1213" spans="1:7" x14ac:dyDescent="0.3">
      <c r="A1213" s="1"/>
      <c r="B1213" s="1"/>
      <c r="D1213" s="1"/>
      <c r="E1213" s="1"/>
      <c r="F1213" s="1"/>
      <c r="G1213"/>
    </row>
    <row r="1214" spans="1:7" x14ac:dyDescent="0.3">
      <c r="A1214" s="1"/>
      <c r="B1214" s="1"/>
      <c r="D1214" s="1"/>
      <c r="E1214" s="1"/>
      <c r="F1214" s="1"/>
      <c r="G1214"/>
    </row>
    <row r="1215" spans="1:7" x14ac:dyDescent="0.3">
      <c r="A1215" s="1"/>
      <c r="B1215" s="1"/>
      <c r="D1215" s="1"/>
      <c r="E1215" s="1"/>
      <c r="F1215" s="1"/>
      <c r="G1215"/>
    </row>
    <row r="1216" spans="1:7" x14ac:dyDescent="0.3">
      <c r="A1216" s="1"/>
      <c r="B1216" s="1"/>
      <c r="D1216" s="1"/>
      <c r="E1216" s="1"/>
      <c r="F1216" s="1"/>
      <c r="G1216"/>
    </row>
    <row r="1217" spans="1:7" x14ac:dyDescent="0.3">
      <c r="A1217" s="1"/>
      <c r="B1217" s="1"/>
      <c r="D1217" s="1"/>
      <c r="E1217" s="1"/>
      <c r="F1217" s="1"/>
      <c r="G1217"/>
    </row>
    <row r="1218" spans="1:7" x14ac:dyDescent="0.3">
      <c r="A1218" s="1"/>
      <c r="B1218" s="1"/>
      <c r="D1218" s="1"/>
      <c r="E1218" s="1"/>
      <c r="F1218" s="1"/>
      <c r="G1218"/>
    </row>
    <row r="1219" spans="1:7" x14ac:dyDescent="0.3">
      <c r="A1219" s="1"/>
      <c r="B1219" s="1"/>
      <c r="D1219" s="1"/>
      <c r="E1219" s="1"/>
      <c r="F1219" s="1"/>
      <c r="G1219"/>
    </row>
    <row r="1220" spans="1:7" x14ac:dyDescent="0.3">
      <c r="A1220" s="1"/>
      <c r="B1220" s="1"/>
      <c r="D1220" s="1"/>
      <c r="E1220" s="1"/>
      <c r="F1220" s="1"/>
      <c r="G1220"/>
    </row>
    <row r="1221" spans="1:7" x14ac:dyDescent="0.3">
      <c r="A1221" s="1"/>
      <c r="B1221" s="1"/>
      <c r="D1221" s="1"/>
      <c r="E1221" s="1"/>
      <c r="F1221" s="1"/>
      <c r="G1221"/>
    </row>
    <row r="1222" spans="1:7" x14ac:dyDescent="0.3">
      <c r="A1222" s="1"/>
      <c r="B1222" s="1"/>
      <c r="D1222" s="1"/>
      <c r="E1222" s="1"/>
      <c r="F1222" s="1"/>
      <c r="G1222"/>
    </row>
    <row r="1223" spans="1:7" x14ac:dyDescent="0.3">
      <c r="A1223" s="1"/>
      <c r="B1223" s="1"/>
      <c r="D1223" s="1"/>
      <c r="E1223" s="1"/>
      <c r="F1223" s="1"/>
      <c r="G1223"/>
    </row>
    <row r="1224" spans="1:7" x14ac:dyDescent="0.3">
      <c r="A1224" s="1"/>
      <c r="B1224" s="1"/>
      <c r="D1224" s="1"/>
      <c r="E1224" s="1"/>
      <c r="F1224" s="1"/>
      <c r="G1224"/>
    </row>
    <row r="1225" spans="1:7" x14ac:dyDescent="0.3">
      <c r="A1225" s="1"/>
      <c r="B1225" s="1"/>
      <c r="D1225" s="1"/>
      <c r="E1225" s="1"/>
      <c r="F1225" s="1"/>
      <c r="G1225"/>
    </row>
    <row r="1226" spans="1:7" x14ac:dyDescent="0.3">
      <c r="A1226" s="1"/>
      <c r="B1226" s="1"/>
      <c r="D1226" s="1"/>
      <c r="E1226" s="1"/>
      <c r="F1226" s="1"/>
      <c r="G1226"/>
    </row>
    <row r="1227" spans="1:7" x14ac:dyDescent="0.3">
      <c r="A1227" s="1"/>
      <c r="B1227" s="1"/>
      <c r="D1227" s="1"/>
      <c r="E1227" s="1"/>
      <c r="F1227" s="1"/>
      <c r="G1227"/>
    </row>
    <row r="1228" spans="1:7" x14ac:dyDescent="0.3">
      <c r="A1228" s="1"/>
      <c r="B1228" s="1"/>
      <c r="D1228" s="1"/>
      <c r="E1228" s="1"/>
      <c r="F1228" s="1"/>
      <c r="G1228"/>
    </row>
    <row r="1229" spans="1:7" x14ac:dyDescent="0.3">
      <c r="A1229" s="1"/>
      <c r="B1229" s="1"/>
      <c r="D1229" s="1"/>
      <c r="E1229" s="1"/>
      <c r="F1229" s="1"/>
      <c r="G1229"/>
    </row>
    <row r="1230" spans="1:7" x14ac:dyDescent="0.3">
      <c r="A1230" s="1"/>
      <c r="B1230" s="1"/>
      <c r="D1230" s="1"/>
      <c r="E1230" s="1"/>
      <c r="F1230" s="1"/>
      <c r="G1230"/>
    </row>
    <row r="1231" spans="1:7" x14ac:dyDescent="0.3">
      <c r="A1231" s="1"/>
      <c r="B1231" s="1"/>
      <c r="D1231" s="1"/>
      <c r="E1231" s="1"/>
      <c r="F1231" s="1"/>
      <c r="G1231"/>
    </row>
    <row r="1232" spans="1:7" x14ac:dyDescent="0.3">
      <c r="A1232" s="1"/>
      <c r="B1232" s="1"/>
      <c r="D1232" s="1"/>
      <c r="E1232" s="1"/>
      <c r="F1232" s="1"/>
      <c r="G1232"/>
    </row>
    <row r="1233" spans="1:7" x14ac:dyDescent="0.3">
      <c r="A1233" s="1"/>
      <c r="B1233" s="1"/>
      <c r="D1233" s="1"/>
      <c r="E1233" s="1"/>
      <c r="F1233" s="1"/>
      <c r="G1233"/>
    </row>
    <row r="1234" spans="1:7" x14ac:dyDescent="0.3">
      <c r="A1234" s="1"/>
      <c r="B1234" s="1"/>
      <c r="D1234" s="1"/>
      <c r="E1234" s="1"/>
      <c r="F1234" s="1"/>
      <c r="G1234"/>
    </row>
    <row r="1235" spans="1:7" x14ac:dyDescent="0.3">
      <c r="A1235" s="1"/>
      <c r="B1235" s="1"/>
      <c r="D1235" s="1"/>
      <c r="E1235" s="1"/>
      <c r="F1235" s="1"/>
      <c r="G1235"/>
    </row>
    <row r="1236" spans="1:7" x14ac:dyDescent="0.3">
      <c r="A1236" s="1"/>
      <c r="B1236" s="1"/>
      <c r="D1236" s="1"/>
      <c r="E1236" s="1"/>
      <c r="F1236" s="1"/>
      <c r="G1236"/>
    </row>
    <row r="1237" spans="1:7" x14ac:dyDescent="0.3">
      <c r="A1237" s="1"/>
      <c r="B1237" s="1"/>
      <c r="D1237" s="1"/>
      <c r="E1237" s="1"/>
      <c r="F1237" s="1"/>
      <c r="G1237"/>
    </row>
    <row r="1238" spans="1:7" x14ac:dyDescent="0.3">
      <c r="A1238" s="1"/>
      <c r="B1238" s="1"/>
      <c r="D1238" s="1"/>
      <c r="E1238" s="1"/>
      <c r="F1238" s="1"/>
      <c r="G1238"/>
    </row>
    <row r="1239" spans="1:7" x14ac:dyDescent="0.3">
      <c r="A1239" s="1"/>
      <c r="B1239" s="1"/>
      <c r="D1239" s="1"/>
      <c r="E1239" s="1"/>
      <c r="F1239" s="1"/>
      <c r="G1239"/>
    </row>
    <row r="1240" spans="1:7" x14ac:dyDescent="0.3">
      <c r="A1240" s="1"/>
      <c r="B1240" s="1"/>
      <c r="D1240" s="1"/>
      <c r="E1240" s="1"/>
      <c r="F1240" s="1"/>
      <c r="G1240"/>
    </row>
    <row r="1241" spans="1:7" x14ac:dyDescent="0.3">
      <c r="A1241" s="1"/>
      <c r="B1241" s="1"/>
      <c r="D1241" s="1"/>
      <c r="E1241" s="1"/>
      <c r="F1241" s="1"/>
      <c r="G1241"/>
    </row>
    <row r="1242" spans="1:7" x14ac:dyDescent="0.3">
      <c r="A1242" s="1"/>
      <c r="B1242" s="1"/>
      <c r="D1242" s="1"/>
      <c r="E1242" s="1"/>
      <c r="F1242" s="1"/>
      <c r="G1242"/>
    </row>
    <row r="1243" spans="1:7" x14ac:dyDescent="0.3">
      <c r="A1243" s="1"/>
      <c r="B1243" s="1"/>
      <c r="D1243" s="1"/>
      <c r="E1243" s="1"/>
      <c r="F1243" s="1"/>
      <c r="G1243"/>
    </row>
    <row r="1244" spans="1:7" x14ac:dyDescent="0.3">
      <c r="A1244" s="1"/>
      <c r="B1244" s="1"/>
      <c r="D1244" s="1"/>
      <c r="E1244" s="1"/>
      <c r="F1244" s="1"/>
      <c r="G1244"/>
    </row>
    <row r="1245" spans="1:7" x14ac:dyDescent="0.3">
      <c r="A1245" s="1"/>
      <c r="B1245" s="1"/>
      <c r="D1245" s="1"/>
      <c r="E1245" s="1"/>
      <c r="F1245" s="1"/>
      <c r="G1245"/>
    </row>
    <row r="1246" spans="1:7" x14ac:dyDescent="0.3">
      <c r="A1246" s="1"/>
      <c r="B1246" s="1"/>
      <c r="D1246" s="1"/>
      <c r="E1246" s="1"/>
      <c r="F1246" s="1"/>
      <c r="G1246"/>
    </row>
    <row r="1247" spans="1:7" x14ac:dyDescent="0.3">
      <c r="A1247" s="1"/>
      <c r="B1247" s="1"/>
      <c r="D1247" s="1"/>
      <c r="E1247" s="1"/>
      <c r="F1247" s="1"/>
      <c r="G1247"/>
    </row>
    <row r="1248" spans="1:7" x14ac:dyDescent="0.3">
      <c r="A1248" s="1"/>
      <c r="B1248" s="1"/>
      <c r="D1248" s="1"/>
      <c r="E1248" s="1"/>
      <c r="F1248" s="1"/>
      <c r="G1248"/>
    </row>
    <row r="1249" spans="1:7" x14ac:dyDescent="0.3">
      <c r="A1249" s="1"/>
      <c r="B1249" s="1"/>
      <c r="D1249" s="1"/>
      <c r="E1249" s="1"/>
      <c r="F1249" s="1"/>
      <c r="G1249"/>
    </row>
    <row r="1250" spans="1:7" x14ac:dyDescent="0.3">
      <c r="A1250" s="1"/>
      <c r="B1250" s="1"/>
      <c r="D1250" s="1"/>
      <c r="E1250" s="1"/>
      <c r="F1250" s="1"/>
      <c r="G1250"/>
    </row>
    <row r="1251" spans="1:7" x14ac:dyDescent="0.3">
      <c r="A1251" s="1"/>
      <c r="B1251" s="1"/>
      <c r="D1251" s="1"/>
      <c r="E1251" s="1"/>
      <c r="F1251" s="1"/>
      <c r="G1251"/>
    </row>
    <row r="1252" spans="1:7" x14ac:dyDescent="0.3">
      <c r="A1252" s="1"/>
      <c r="B1252" s="1"/>
      <c r="D1252" s="1"/>
      <c r="E1252" s="1"/>
      <c r="F1252" s="1"/>
      <c r="G1252"/>
    </row>
    <row r="1253" spans="1:7" x14ac:dyDescent="0.3">
      <c r="A1253" s="1"/>
      <c r="B1253" s="1"/>
      <c r="D1253" s="1"/>
      <c r="E1253" s="1"/>
      <c r="F1253" s="1"/>
      <c r="G1253"/>
    </row>
    <row r="1254" spans="1:7" x14ac:dyDescent="0.3">
      <c r="A1254" s="1"/>
      <c r="B1254" s="1"/>
      <c r="D1254" s="1"/>
      <c r="E1254" s="1"/>
      <c r="F1254" s="1"/>
      <c r="G1254"/>
    </row>
    <row r="1255" spans="1:7" x14ac:dyDescent="0.3">
      <c r="A1255" s="1"/>
      <c r="B1255" s="1"/>
      <c r="D1255" s="1"/>
      <c r="E1255" s="1"/>
      <c r="F1255" s="1"/>
      <c r="G1255"/>
    </row>
    <row r="1256" spans="1:7" x14ac:dyDescent="0.3">
      <c r="A1256" s="1"/>
      <c r="B1256" s="1"/>
      <c r="D1256" s="1"/>
      <c r="E1256" s="1"/>
      <c r="F1256" s="1"/>
      <c r="G1256"/>
    </row>
    <row r="1257" spans="1:7" x14ac:dyDescent="0.3">
      <c r="A1257" s="1"/>
      <c r="B1257" s="1"/>
      <c r="D1257" s="1"/>
      <c r="E1257" s="1"/>
      <c r="F1257" s="1"/>
      <c r="G1257"/>
    </row>
    <row r="1258" spans="1:7" x14ac:dyDescent="0.3">
      <c r="A1258" s="1"/>
      <c r="B1258" s="1"/>
      <c r="D1258" s="1"/>
      <c r="E1258" s="1"/>
      <c r="F1258" s="1"/>
      <c r="G1258"/>
    </row>
    <row r="1259" spans="1:7" x14ac:dyDescent="0.3">
      <c r="A1259" s="1"/>
      <c r="B1259" s="1"/>
      <c r="D1259" s="1"/>
      <c r="E1259" s="1"/>
      <c r="F1259" s="1"/>
      <c r="G1259"/>
    </row>
    <row r="1260" spans="1:7" x14ac:dyDescent="0.3">
      <c r="A1260" s="1"/>
      <c r="B1260" s="1"/>
      <c r="D1260" s="1"/>
      <c r="E1260" s="1"/>
      <c r="F1260" s="1"/>
      <c r="G1260"/>
    </row>
    <row r="1261" spans="1:7" x14ac:dyDescent="0.3">
      <c r="A1261" s="1"/>
      <c r="B1261" s="1"/>
      <c r="D1261" s="1"/>
      <c r="E1261" s="1"/>
      <c r="F1261" s="1"/>
      <c r="G1261"/>
    </row>
    <row r="1262" spans="1:7" x14ac:dyDescent="0.3">
      <c r="A1262" s="1"/>
      <c r="B1262" s="1"/>
      <c r="D1262" s="1"/>
      <c r="E1262" s="1"/>
      <c r="F1262" s="1"/>
      <c r="G1262"/>
    </row>
    <row r="1263" spans="1:7" x14ac:dyDescent="0.3">
      <c r="A1263" s="1"/>
      <c r="B1263" s="1"/>
      <c r="D1263" s="1"/>
      <c r="E1263" s="1"/>
      <c r="F1263" s="1"/>
      <c r="G1263"/>
    </row>
    <row r="1264" spans="1:7" x14ac:dyDescent="0.3">
      <c r="A1264" s="1"/>
      <c r="B1264" s="1"/>
      <c r="D1264" s="1"/>
      <c r="E1264" s="1"/>
      <c r="F1264" s="1"/>
      <c r="G1264"/>
    </row>
    <row r="1265" spans="1:7" x14ac:dyDescent="0.3">
      <c r="A1265" s="1"/>
      <c r="B1265" s="1"/>
      <c r="D1265" s="1"/>
      <c r="E1265" s="1"/>
      <c r="F1265" s="1"/>
      <c r="G1265"/>
    </row>
    <row r="1266" spans="1:7" x14ac:dyDescent="0.3">
      <c r="A1266" s="1"/>
      <c r="B1266" s="1"/>
      <c r="D1266" s="1"/>
      <c r="E1266" s="1"/>
      <c r="F1266" s="1"/>
      <c r="G1266"/>
    </row>
    <row r="1267" spans="1:7" x14ac:dyDescent="0.3">
      <c r="A1267" s="1"/>
      <c r="B1267" s="1"/>
      <c r="D1267" s="1"/>
      <c r="E1267" s="1"/>
      <c r="F1267" s="1"/>
      <c r="G1267"/>
    </row>
    <row r="1268" spans="1:7" x14ac:dyDescent="0.3">
      <c r="A1268" s="1"/>
      <c r="B1268" s="1"/>
      <c r="D1268" s="1"/>
      <c r="E1268" s="1"/>
      <c r="F1268" s="1"/>
      <c r="G1268"/>
    </row>
    <row r="1269" spans="1:7" x14ac:dyDescent="0.3">
      <c r="A1269" s="1"/>
      <c r="B1269" s="1"/>
      <c r="D1269" s="1"/>
      <c r="E1269" s="1"/>
      <c r="F1269" s="1"/>
      <c r="G1269"/>
    </row>
    <row r="1270" spans="1:7" x14ac:dyDescent="0.3">
      <c r="A1270" s="1"/>
      <c r="B1270" s="1"/>
      <c r="D1270" s="1"/>
      <c r="E1270" s="1"/>
      <c r="F1270" s="1"/>
      <c r="G1270"/>
    </row>
    <row r="1271" spans="1:7" x14ac:dyDescent="0.3">
      <c r="A1271" s="1"/>
      <c r="B1271" s="1"/>
      <c r="D1271" s="1"/>
      <c r="E1271" s="1"/>
      <c r="F1271" s="1"/>
      <c r="G1271"/>
    </row>
    <row r="1272" spans="1:7" x14ac:dyDescent="0.3">
      <c r="A1272" s="1"/>
      <c r="B1272" s="1"/>
      <c r="D1272" s="1"/>
      <c r="E1272" s="1"/>
      <c r="F1272" s="1"/>
      <c r="G1272"/>
    </row>
    <row r="1273" spans="1:7" x14ac:dyDescent="0.3">
      <c r="A1273" s="1"/>
      <c r="B1273" s="1"/>
      <c r="D1273" s="1"/>
      <c r="E1273" s="1"/>
      <c r="F1273" s="1"/>
      <c r="G1273"/>
    </row>
    <row r="1274" spans="1:7" x14ac:dyDescent="0.3">
      <c r="A1274" s="1"/>
      <c r="B1274" s="1"/>
      <c r="D1274" s="1"/>
      <c r="E1274" s="1"/>
      <c r="F1274" s="1"/>
      <c r="G1274"/>
    </row>
    <row r="1275" spans="1:7" x14ac:dyDescent="0.3">
      <c r="A1275" s="1"/>
      <c r="B1275" s="1"/>
      <c r="D1275" s="1"/>
      <c r="E1275" s="1"/>
      <c r="F1275" s="1"/>
      <c r="G1275"/>
    </row>
    <row r="1276" spans="1:7" x14ac:dyDescent="0.3">
      <c r="A1276" s="1"/>
      <c r="B1276" s="1"/>
      <c r="D1276" s="1"/>
      <c r="E1276" s="1"/>
      <c r="F1276" s="1"/>
      <c r="G1276"/>
    </row>
    <row r="1277" spans="1:7" x14ac:dyDescent="0.3">
      <c r="A1277" s="1"/>
      <c r="B1277" s="1"/>
      <c r="D1277" s="1"/>
      <c r="E1277" s="1"/>
      <c r="F1277" s="1"/>
      <c r="G1277"/>
    </row>
    <row r="1278" spans="1:7" x14ac:dyDescent="0.3">
      <c r="A1278" s="1"/>
      <c r="B1278" s="1"/>
      <c r="D1278" s="1"/>
      <c r="E1278" s="1"/>
      <c r="F1278" s="1"/>
      <c r="G1278"/>
    </row>
    <row r="1279" spans="1:7" x14ac:dyDescent="0.3">
      <c r="A1279" s="1"/>
      <c r="B1279" s="1"/>
      <c r="D1279" s="1"/>
      <c r="E1279" s="1"/>
      <c r="F1279" s="1"/>
      <c r="G1279"/>
    </row>
    <row r="1280" spans="1:7" x14ac:dyDescent="0.3">
      <c r="A1280" s="1"/>
      <c r="B1280" s="1"/>
      <c r="D1280" s="1"/>
      <c r="E1280" s="1"/>
      <c r="F1280" s="1"/>
      <c r="G1280"/>
    </row>
    <row r="1281" spans="1:7" x14ac:dyDescent="0.3">
      <c r="A1281" s="1"/>
      <c r="B1281" s="1"/>
      <c r="D1281" s="1"/>
      <c r="E1281" s="1"/>
      <c r="F1281" s="1"/>
      <c r="G1281"/>
    </row>
    <row r="1282" spans="1:7" x14ac:dyDescent="0.3">
      <c r="A1282" s="1"/>
      <c r="B1282" s="1"/>
      <c r="D1282" s="1"/>
      <c r="E1282" s="1"/>
      <c r="F1282" s="1"/>
      <c r="G1282"/>
    </row>
    <row r="1283" spans="1:7" x14ac:dyDescent="0.3">
      <c r="A1283" s="1"/>
      <c r="B1283" s="1"/>
      <c r="D1283" s="1"/>
      <c r="E1283" s="1"/>
      <c r="F1283" s="1"/>
      <c r="G1283"/>
    </row>
    <row r="1284" spans="1:7" x14ac:dyDescent="0.3">
      <c r="A1284" s="1"/>
      <c r="B1284" s="1"/>
      <c r="D1284" s="1"/>
      <c r="E1284" s="1"/>
      <c r="F1284" s="1"/>
      <c r="G1284"/>
    </row>
    <row r="1285" spans="1:7" x14ac:dyDescent="0.3">
      <c r="A1285" s="1"/>
      <c r="B1285" s="1"/>
      <c r="D1285" s="1"/>
      <c r="E1285" s="1"/>
      <c r="F1285" s="1"/>
      <c r="G1285"/>
    </row>
    <row r="1286" spans="1:7" x14ac:dyDescent="0.3">
      <c r="A1286" s="1"/>
      <c r="B1286" s="1"/>
      <c r="D1286" s="1"/>
      <c r="E1286" s="1"/>
      <c r="F1286" s="1"/>
      <c r="G1286"/>
    </row>
    <row r="1287" spans="1:7" x14ac:dyDescent="0.3">
      <c r="A1287" s="1"/>
      <c r="B1287" s="1"/>
      <c r="D1287" s="1"/>
      <c r="E1287" s="1"/>
      <c r="F1287" s="1"/>
      <c r="G1287"/>
    </row>
    <row r="1288" spans="1:7" x14ac:dyDescent="0.3">
      <c r="A1288" s="1"/>
      <c r="B1288" s="1"/>
      <c r="D1288" s="1"/>
      <c r="E1288" s="1"/>
      <c r="F1288" s="1"/>
      <c r="G1288"/>
    </row>
    <row r="1289" spans="1:7" x14ac:dyDescent="0.3">
      <c r="A1289" s="1"/>
      <c r="B1289" s="1"/>
      <c r="D1289" s="1"/>
      <c r="E1289" s="1"/>
      <c r="F1289" s="1"/>
      <c r="G1289"/>
    </row>
    <row r="1290" spans="1:7" x14ac:dyDescent="0.3">
      <c r="A1290" s="1"/>
      <c r="B1290" s="1"/>
      <c r="D1290" s="1"/>
      <c r="E1290" s="1"/>
      <c r="F1290" s="1"/>
      <c r="G1290"/>
    </row>
    <row r="1291" spans="1:7" x14ac:dyDescent="0.3">
      <c r="A1291" s="1"/>
      <c r="B1291" s="1"/>
      <c r="D1291" s="1"/>
      <c r="E1291" s="1"/>
      <c r="F1291" s="1"/>
      <c r="G1291"/>
    </row>
    <row r="1292" spans="1:7" x14ac:dyDescent="0.3">
      <c r="A1292" s="1"/>
      <c r="B1292" s="1"/>
      <c r="D1292" s="1"/>
      <c r="E1292" s="1"/>
      <c r="F1292" s="1"/>
      <c r="G1292"/>
    </row>
    <row r="1293" spans="1:7" x14ac:dyDescent="0.3">
      <c r="A1293" s="1"/>
      <c r="B1293" s="1"/>
      <c r="D1293" s="1"/>
      <c r="E1293" s="1"/>
      <c r="F1293" s="1"/>
      <c r="G1293"/>
    </row>
    <row r="1294" spans="1:7" x14ac:dyDescent="0.3">
      <c r="A1294" s="1"/>
      <c r="B1294" s="1"/>
      <c r="D1294" s="1"/>
      <c r="E1294" s="1"/>
      <c r="F1294" s="1"/>
      <c r="G1294"/>
    </row>
    <row r="1295" spans="1:7" x14ac:dyDescent="0.3">
      <c r="A1295" s="1"/>
      <c r="B1295" s="1"/>
      <c r="D1295" s="1"/>
      <c r="E1295" s="1"/>
      <c r="F1295" s="1"/>
      <c r="G1295"/>
    </row>
    <row r="1296" spans="1:7" x14ac:dyDescent="0.3">
      <c r="A1296" s="1"/>
      <c r="B1296" s="1"/>
      <c r="D1296" s="1"/>
      <c r="E1296" s="1"/>
      <c r="F1296" s="1"/>
      <c r="G1296"/>
    </row>
    <row r="1297" spans="1:7" x14ac:dyDescent="0.3">
      <c r="A1297" s="1"/>
      <c r="B1297" s="1"/>
      <c r="D1297" s="1"/>
      <c r="E1297" s="1"/>
      <c r="F1297" s="1"/>
      <c r="G1297"/>
    </row>
    <row r="1298" spans="1:7" x14ac:dyDescent="0.3">
      <c r="A1298" s="1"/>
      <c r="B1298" s="1"/>
      <c r="D1298" s="1"/>
      <c r="E1298" s="1"/>
      <c r="F1298" s="1"/>
      <c r="G1298"/>
    </row>
    <row r="1299" spans="1:7" x14ac:dyDescent="0.3">
      <c r="A1299" s="1"/>
      <c r="B1299" s="1"/>
      <c r="D1299" s="1"/>
      <c r="E1299" s="1"/>
      <c r="F1299" s="1"/>
      <c r="G1299"/>
    </row>
    <row r="1300" spans="1:7" x14ac:dyDescent="0.3">
      <c r="A1300" s="1"/>
      <c r="B1300" s="1"/>
      <c r="D1300" s="1"/>
      <c r="E1300" s="1"/>
      <c r="F1300" s="1"/>
      <c r="G1300"/>
    </row>
    <row r="1301" spans="1:7" x14ac:dyDescent="0.3">
      <c r="A1301" s="1"/>
      <c r="B1301" s="1"/>
      <c r="D1301" s="1"/>
      <c r="E1301" s="1"/>
      <c r="F1301" s="1"/>
      <c r="G1301"/>
    </row>
    <row r="1302" spans="1:7" x14ac:dyDescent="0.3">
      <c r="A1302" s="1"/>
      <c r="B1302" s="1"/>
      <c r="D1302" s="1"/>
      <c r="E1302" s="1"/>
      <c r="F1302" s="1"/>
      <c r="G1302"/>
    </row>
    <row r="1303" spans="1:7" x14ac:dyDescent="0.3">
      <c r="A1303" s="1"/>
      <c r="B1303" s="1"/>
      <c r="D1303" s="1"/>
      <c r="E1303" s="1"/>
      <c r="F1303" s="1"/>
      <c r="G1303"/>
    </row>
    <row r="1304" spans="1:7" x14ac:dyDescent="0.3">
      <c r="A1304" s="1"/>
      <c r="B1304" s="1"/>
      <c r="D1304" s="1"/>
      <c r="E1304" s="1"/>
      <c r="F1304" s="1"/>
      <c r="G1304"/>
    </row>
    <row r="1305" spans="1:7" x14ac:dyDescent="0.3">
      <c r="A1305" s="1"/>
      <c r="B1305" s="1"/>
      <c r="D1305" s="1"/>
      <c r="E1305" s="1"/>
      <c r="F1305" s="1"/>
      <c r="G1305"/>
    </row>
    <row r="1306" spans="1:7" x14ac:dyDescent="0.3">
      <c r="A1306" s="1"/>
      <c r="B1306" s="1"/>
      <c r="D1306" s="1"/>
      <c r="E1306" s="1"/>
      <c r="F1306" s="1"/>
      <c r="G1306"/>
    </row>
    <row r="1307" spans="1:7" x14ac:dyDescent="0.3">
      <c r="A1307" s="1"/>
      <c r="B1307" s="1"/>
      <c r="D1307" s="1"/>
      <c r="E1307" s="1"/>
      <c r="F1307" s="1"/>
      <c r="G1307"/>
    </row>
    <row r="1308" spans="1:7" x14ac:dyDescent="0.3">
      <c r="A1308" s="1"/>
      <c r="B1308" s="1"/>
      <c r="D1308" s="1"/>
      <c r="E1308" s="1"/>
      <c r="F1308" s="1"/>
      <c r="G1308"/>
    </row>
    <row r="1309" spans="1:7" x14ac:dyDescent="0.3">
      <c r="A1309" s="1"/>
      <c r="B1309" s="1"/>
      <c r="D1309" s="1"/>
      <c r="E1309" s="1"/>
      <c r="F1309" s="1"/>
      <c r="G1309"/>
    </row>
    <row r="1310" spans="1:7" x14ac:dyDescent="0.3">
      <c r="A1310" s="1"/>
      <c r="B1310" s="1"/>
      <c r="D1310" s="1"/>
      <c r="E1310" s="1"/>
      <c r="F1310" s="1"/>
      <c r="G1310"/>
    </row>
    <row r="1311" spans="1:7" x14ac:dyDescent="0.3">
      <c r="A1311" s="1"/>
      <c r="B1311" s="1"/>
      <c r="D1311" s="1"/>
      <c r="E1311" s="1"/>
      <c r="F1311" s="1"/>
      <c r="G1311"/>
    </row>
    <row r="1312" spans="1:7" x14ac:dyDescent="0.3">
      <c r="A1312" s="1"/>
      <c r="B1312" s="1"/>
      <c r="D1312" s="1"/>
      <c r="E1312" s="1"/>
      <c r="F1312" s="1"/>
      <c r="G1312"/>
    </row>
    <row r="1313" spans="1:7" x14ac:dyDescent="0.3">
      <c r="A1313" s="1"/>
      <c r="B1313" s="1"/>
      <c r="D1313" s="1"/>
      <c r="E1313" s="1"/>
      <c r="F1313" s="1"/>
      <c r="G1313"/>
    </row>
    <row r="1314" spans="1:7" x14ac:dyDescent="0.3">
      <c r="A1314" s="1"/>
      <c r="B1314" s="1"/>
      <c r="D1314" s="1"/>
      <c r="E1314" s="1"/>
      <c r="F1314" s="1"/>
      <c r="G1314"/>
    </row>
    <row r="1315" spans="1:7" x14ac:dyDescent="0.3">
      <c r="A1315" s="1"/>
      <c r="B1315" s="1"/>
      <c r="D1315" s="1"/>
      <c r="E1315" s="1"/>
      <c r="F1315" s="1"/>
      <c r="G1315"/>
    </row>
    <row r="1316" spans="1:7" x14ac:dyDescent="0.3">
      <c r="A1316" s="1"/>
      <c r="B1316" s="1"/>
      <c r="D1316" s="1"/>
      <c r="E1316" s="1"/>
      <c r="F1316" s="1"/>
      <c r="G1316"/>
    </row>
    <row r="1317" spans="1:7" x14ac:dyDescent="0.3">
      <c r="A1317" s="1"/>
      <c r="B1317" s="1"/>
      <c r="D1317" s="1"/>
      <c r="E1317" s="1"/>
      <c r="F1317" s="1"/>
      <c r="G1317"/>
    </row>
    <row r="1318" spans="1:7" x14ac:dyDescent="0.3">
      <c r="A1318" s="1"/>
      <c r="B1318" s="1"/>
      <c r="D1318" s="1"/>
      <c r="E1318" s="1"/>
      <c r="F1318" s="1"/>
      <c r="G1318"/>
    </row>
    <row r="1319" spans="1:7" x14ac:dyDescent="0.3">
      <c r="A1319" s="1"/>
      <c r="B1319" s="1"/>
      <c r="D1319" s="1"/>
      <c r="E1319" s="1"/>
      <c r="F1319" s="1"/>
      <c r="G1319"/>
    </row>
    <row r="1320" spans="1:7" x14ac:dyDescent="0.3">
      <c r="A1320" s="1"/>
      <c r="B1320" s="1"/>
      <c r="D1320" s="1"/>
      <c r="E1320" s="1"/>
      <c r="F1320" s="1"/>
      <c r="G1320"/>
    </row>
    <row r="1321" spans="1:7" x14ac:dyDescent="0.3">
      <c r="A1321" s="1"/>
      <c r="B1321" s="1"/>
      <c r="D1321" s="1"/>
      <c r="E1321" s="1"/>
      <c r="F1321" s="1"/>
      <c r="G1321"/>
    </row>
    <row r="1322" spans="1:7" x14ac:dyDescent="0.3">
      <c r="A1322" s="1"/>
      <c r="B1322" s="1"/>
      <c r="D1322" s="1"/>
      <c r="E1322" s="1"/>
      <c r="F1322" s="1"/>
      <c r="G1322"/>
    </row>
    <row r="1323" spans="1:7" x14ac:dyDescent="0.3">
      <c r="A1323" s="1"/>
      <c r="B1323" s="1"/>
      <c r="D1323" s="1"/>
      <c r="E1323" s="1"/>
      <c r="F1323" s="1"/>
      <c r="G1323"/>
    </row>
    <row r="1324" spans="1:7" x14ac:dyDescent="0.3">
      <c r="A1324" s="1"/>
      <c r="B1324" s="1"/>
      <c r="D1324" s="1"/>
      <c r="E1324" s="1"/>
      <c r="F1324" s="1"/>
      <c r="G1324"/>
    </row>
    <row r="1325" spans="1:7" x14ac:dyDescent="0.3">
      <c r="A1325" s="1"/>
      <c r="B1325" s="1"/>
      <c r="D1325" s="1"/>
      <c r="E1325" s="1"/>
      <c r="F1325" s="1"/>
      <c r="G1325"/>
    </row>
    <row r="1326" spans="1:7" x14ac:dyDescent="0.3">
      <c r="A1326" s="1"/>
      <c r="B1326" s="1"/>
      <c r="D1326" s="1"/>
      <c r="E1326" s="1"/>
      <c r="F1326" s="1"/>
      <c r="G1326"/>
    </row>
    <row r="1327" spans="1:7" x14ac:dyDescent="0.3">
      <c r="A1327" s="1"/>
      <c r="B1327" s="1"/>
      <c r="D1327" s="1"/>
      <c r="E1327" s="1"/>
      <c r="F1327" s="1"/>
      <c r="G1327"/>
    </row>
    <row r="1328" spans="1:7" x14ac:dyDescent="0.3">
      <c r="A1328" s="1"/>
      <c r="B1328" s="1"/>
      <c r="D1328" s="1"/>
      <c r="E1328" s="1"/>
      <c r="F1328" s="1"/>
      <c r="G1328"/>
    </row>
    <row r="1329" spans="1:7" x14ac:dyDescent="0.3">
      <c r="A1329" s="1"/>
      <c r="B1329" s="1"/>
      <c r="D1329" s="1"/>
      <c r="E1329" s="1"/>
      <c r="F1329" s="1"/>
      <c r="G1329"/>
    </row>
    <row r="1330" spans="1:7" x14ac:dyDescent="0.3">
      <c r="A1330" s="1"/>
      <c r="B1330" s="1"/>
      <c r="D1330" s="1"/>
      <c r="E1330" s="1"/>
      <c r="F1330" s="1"/>
      <c r="G1330"/>
    </row>
    <row r="1331" spans="1:7" x14ac:dyDescent="0.3">
      <c r="A1331" s="1"/>
      <c r="B1331" s="1"/>
      <c r="D1331" s="1"/>
      <c r="E1331" s="1"/>
      <c r="F1331" s="1"/>
      <c r="G1331"/>
    </row>
    <row r="1332" spans="1:7" x14ac:dyDescent="0.3">
      <c r="A1332" s="1"/>
      <c r="B1332" s="1"/>
      <c r="D1332" s="1"/>
      <c r="E1332" s="1"/>
      <c r="F1332" s="1"/>
      <c r="G1332"/>
    </row>
    <row r="1333" spans="1:7" x14ac:dyDescent="0.3">
      <c r="A1333" s="1"/>
      <c r="B1333" s="1"/>
      <c r="D1333" s="1"/>
      <c r="E1333" s="1"/>
      <c r="F1333" s="1"/>
      <c r="G1333"/>
    </row>
    <row r="1334" spans="1:7" x14ac:dyDescent="0.3">
      <c r="A1334" s="1"/>
      <c r="B1334" s="1"/>
      <c r="D1334" s="1"/>
      <c r="E1334" s="1"/>
      <c r="F1334" s="1"/>
      <c r="G1334"/>
    </row>
    <row r="1335" spans="1:7" x14ac:dyDescent="0.3">
      <c r="A1335" s="1"/>
      <c r="B1335" s="1"/>
      <c r="D1335" s="1"/>
      <c r="E1335" s="1"/>
      <c r="F1335" s="1"/>
      <c r="G1335"/>
    </row>
    <row r="1336" spans="1:7" x14ac:dyDescent="0.3">
      <c r="A1336" s="1"/>
      <c r="B1336" s="1"/>
      <c r="D1336" s="1"/>
      <c r="E1336" s="1"/>
      <c r="F1336" s="1"/>
      <c r="G1336"/>
    </row>
    <row r="1337" spans="1:7" x14ac:dyDescent="0.3">
      <c r="A1337" s="1"/>
      <c r="B1337" s="1"/>
      <c r="D1337" s="1"/>
      <c r="E1337" s="1"/>
      <c r="F1337" s="1"/>
      <c r="G1337"/>
    </row>
    <row r="1338" spans="1:7" x14ac:dyDescent="0.3">
      <c r="A1338" s="1"/>
      <c r="B1338" s="1"/>
      <c r="D1338" s="1"/>
      <c r="E1338" s="1"/>
      <c r="F1338" s="1"/>
      <c r="G1338"/>
    </row>
    <row r="1339" spans="1:7" x14ac:dyDescent="0.3">
      <c r="A1339" s="1"/>
      <c r="B1339" s="1"/>
      <c r="D1339" s="1"/>
      <c r="E1339" s="1"/>
      <c r="F1339" s="1"/>
      <c r="G1339"/>
    </row>
    <row r="1340" spans="1:7" x14ac:dyDescent="0.3">
      <c r="A1340" s="1"/>
      <c r="B1340" s="1"/>
      <c r="D1340" s="1"/>
      <c r="E1340" s="1"/>
      <c r="F1340" s="1"/>
      <c r="G1340"/>
    </row>
    <row r="1341" spans="1:7" x14ac:dyDescent="0.3">
      <c r="A1341" s="1"/>
      <c r="B1341" s="1"/>
      <c r="D1341" s="1"/>
      <c r="E1341" s="1"/>
      <c r="F1341" s="1"/>
      <c r="G1341"/>
    </row>
    <row r="1342" spans="1:7" x14ac:dyDescent="0.3">
      <c r="A1342" s="1"/>
      <c r="B1342" s="1"/>
      <c r="D1342" s="1"/>
      <c r="E1342" s="1"/>
      <c r="F1342" s="1"/>
      <c r="G1342"/>
    </row>
    <row r="1343" spans="1:7" x14ac:dyDescent="0.3">
      <c r="A1343" s="1"/>
      <c r="B1343" s="1"/>
      <c r="D1343" s="1"/>
      <c r="E1343" s="1"/>
      <c r="F1343" s="1"/>
      <c r="G1343"/>
    </row>
    <row r="1344" spans="1:7" x14ac:dyDescent="0.3">
      <c r="A1344" s="1"/>
      <c r="B1344" s="1"/>
      <c r="D1344" s="1"/>
      <c r="E1344" s="1"/>
      <c r="F1344" s="1"/>
      <c r="G1344"/>
    </row>
    <row r="1345" spans="1:7" x14ac:dyDescent="0.3">
      <c r="A1345" s="1"/>
      <c r="B1345" s="1"/>
      <c r="D1345" s="1"/>
      <c r="E1345" s="1"/>
      <c r="F1345" s="1"/>
      <c r="G1345"/>
    </row>
    <row r="1346" spans="1:7" x14ac:dyDescent="0.3">
      <c r="A1346" s="1"/>
      <c r="B1346" s="1"/>
      <c r="D1346" s="1"/>
      <c r="E1346" s="1"/>
      <c r="F1346" s="1"/>
      <c r="G1346"/>
    </row>
    <row r="1347" spans="1:7" x14ac:dyDescent="0.3">
      <c r="A1347" s="1"/>
      <c r="B1347" s="1"/>
      <c r="D1347" s="1"/>
      <c r="E1347" s="1"/>
      <c r="F1347" s="1"/>
      <c r="G1347"/>
    </row>
    <row r="1348" spans="1:7" x14ac:dyDescent="0.3">
      <c r="A1348" s="1"/>
      <c r="B1348" s="1"/>
      <c r="D1348" s="1"/>
      <c r="E1348" s="1"/>
      <c r="F1348" s="1"/>
      <c r="G1348"/>
    </row>
    <row r="1349" spans="1:7" x14ac:dyDescent="0.3">
      <c r="A1349" s="1"/>
      <c r="B1349" s="1"/>
      <c r="D1349" s="1"/>
      <c r="E1349" s="1"/>
      <c r="F1349" s="1"/>
      <c r="G1349"/>
    </row>
    <row r="1350" spans="1:7" x14ac:dyDescent="0.3">
      <c r="A1350" s="1"/>
      <c r="B1350" s="1"/>
      <c r="D1350" s="1"/>
      <c r="E1350" s="1"/>
      <c r="F1350" s="1"/>
      <c r="G1350"/>
    </row>
    <row r="1351" spans="1:7" x14ac:dyDescent="0.3">
      <c r="A1351" s="1"/>
      <c r="B1351" s="1"/>
      <c r="D1351" s="1"/>
      <c r="E1351" s="1"/>
      <c r="F1351" s="1"/>
      <c r="G1351"/>
    </row>
    <row r="1352" spans="1:7" x14ac:dyDescent="0.3">
      <c r="A1352" s="1"/>
      <c r="B1352" s="1"/>
      <c r="D1352" s="1"/>
      <c r="E1352" s="1"/>
      <c r="F1352" s="1"/>
      <c r="G1352"/>
    </row>
    <row r="1353" spans="1:7" x14ac:dyDescent="0.3">
      <c r="A1353" s="1"/>
      <c r="B1353" s="1"/>
      <c r="D1353" s="1"/>
      <c r="E1353" s="1"/>
      <c r="F1353" s="1"/>
      <c r="G1353"/>
    </row>
    <row r="1354" spans="1:7" x14ac:dyDescent="0.3">
      <c r="A1354" s="1"/>
      <c r="B1354" s="1"/>
      <c r="D1354" s="1"/>
      <c r="E1354" s="1"/>
      <c r="F1354" s="1"/>
      <c r="G1354"/>
    </row>
    <row r="1355" spans="1:7" x14ac:dyDescent="0.3">
      <c r="A1355" s="1"/>
      <c r="B1355" s="1"/>
      <c r="D1355" s="1"/>
      <c r="E1355" s="1"/>
      <c r="F1355" s="1"/>
      <c r="G1355"/>
    </row>
    <row r="1356" spans="1:7" x14ac:dyDescent="0.3">
      <c r="A1356" s="1"/>
      <c r="B1356" s="1"/>
      <c r="D1356" s="1"/>
      <c r="E1356" s="1"/>
      <c r="F1356" s="1"/>
      <c r="G1356"/>
    </row>
    <row r="1357" spans="1:7" x14ac:dyDescent="0.3">
      <c r="A1357" s="1"/>
      <c r="B1357" s="1"/>
      <c r="D1357" s="1"/>
      <c r="E1357" s="1"/>
      <c r="F1357" s="1"/>
      <c r="G1357"/>
    </row>
    <row r="1358" spans="1:7" x14ac:dyDescent="0.3">
      <c r="A1358" s="1"/>
      <c r="B1358" s="1"/>
      <c r="D1358" s="1"/>
      <c r="E1358" s="1"/>
      <c r="F1358" s="1"/>
      <c r="G1358"/>
    </row>
    <row r="1359" spans="1:7" x14ac:dyDescent="0.3">
      <c r="A1359" s="1"/>
      <c r="B1359" s="1"/>
      <c r="D1359" s="1"/>
      <c r="E1359" s="1"/>
      <c r="F1359" s="1"/>
      <c r="G1359"/>
    </row>
    <row r="1360" spans="1:7" x14ac:dyDescent="0.3">
      <c r="A1360" s="1"/>
      <c r="B1360" s="1"/>
      <c r="D1360" s="1"/>
      <c r="E1360" s="1"/>
      <c r="F1360" s="1"/>
      <c r="G1360"/>
    </row>
    <row r="1361" spans="1:7" x14ac:dyDescent="0.3">
      <c r="A1361" s="1"/>
      <c r="B1361" s="1"/>
      <c r="D1361" s="1"/>
      <c r="E1361" s="1"/>
      <c r="F1361" s="1"/>
      <c r="G1361"/>
    </row>
    <row r="1362" spans="1:7" x14ac:dyDescent="0.3">
      <c r="A1362" s="1"/>
      <c r="B1362" s="1"/>
      <c r="D1362" s="1"/>
      <c r="E1362" s="1"/>
      <c r="F1362" s="1"/>
      <c r="G1362"/>
    </row>
    <row r="1363" spans="1:7" x14ac:dyDescent="0.3">
      <c r="A1363" s="1"/>
      <c r="B1363" s="1"/>
      <c r="D1363" s="1"/>
      <c r="E1363" s="1"/>
      <c r="F1363" s="1"/>
      <c r="G1363"/>
    </row>
    <row r="1364" spans="1:7" x14ac:dyDescent="0.3">
      <c r="A1364" s="1"/>
      <c r="B1364" s="1"/>
      <c r="D1364" s="1"/>
      <c r="E1364" s="1"/>
      <c r="F1364" s="1"/>
      <c r="G1364"/>
    </row>
    <row r="1365" spans="1:7" x14ac:dyDescent="0.3">
      <c r="A1365" s="1"/>
      <c r="B1365" s="1"/>
      <c r="D1365" s="1"/>
      <c r="E1365" s="1"/>
      <c r="F1365" s="1"/>
      <c r="G1365"/>
    </row>
    <row r="1366" spans="1:7" x14ac:dyDescent="0.3">
      <c r="A1366" s="1"/>
      <c r="B1366" s="1"/>
      <c r="D1366" s="1"/>
      <c r="E1366" s="1"/>
      <c r="F1366" s="1"/>
      <c r="G1366"/>
    </row>
    <row r="1367" spans="1:7" x14ac:dyDescent="0.3">
      <c r="A1367" s="1"/>
      <c r="B1367" s="1"/>
      <c r="D1367" s="1"/>
      <c r="E1367" s="1"/>
      <c r="F1367" s="1"/>
      <c r="G1367"/>
    </row>
    <row r="1368" spans="1:7" x14ac:dyDescent="0.3">
      <c r="A1368" s="1"/>
      <c r="B1368" s="1"/>
      <c r="D1368" s="1"/>
      <c r="E1368" s="1"/>
      <c r="F1368" s="1"/>
      <c r="G1368"/>
    </row>
    <row r="1369" spans="1:7" x14ac:dyDescent="0.3">
      <c r="A1369" s="1"/>
      <c r="B1369" s="1"/>
      <c r="D1369" s="1"/>
      <c r="E1369" s="1"/>
      <c r="F1369" s="1"/>
      <c r="G1369"/>
    </row>
    <row r="1370" spans="1:7" x14ac:dyDescent="0.3">
      <c r="A1370" s="1"/>
      <c r="B1370" s="1"/>
      <c r="D1370" s="1"/>
      <c r="E1370" s="1"/>
      <c r="F1370" s="1"/>
      <c r="G1370"/>
    </row>
    <row r="1371" spans="1:7" x14ac:dyDescent="0.3">
      <c r="A1371" s="1"/>
      <c r="B1371" s="1"/>
      <c r="D1371" s="1"/>
      <c r="E1371" s="1"/>
      <c r="F1371" s="1"/>
      <c r="G1371"/>
    </row>
    <row r="1372" spans="1:7" x14ac:dyDescent="0.3">
      <c r="A1372" s="1"/>
      <c r="B1372" s="1"/>
      <c r="D1372" s="1"/>
      <c r="E1372" s="1"/>
      <c r="F1372" s="1"/>
      <c r="G1372"/>
    </row>
    <row r="1373" spans="1:7" x14ac:dyDescent="0.3">
      <c r="A1373" s="1"/>
      <c r="B1373" s="1"/>
      <c r="D1373" s="1"/>
      <c r="E1373" s="1"/>
      <c r="F1373" s="1"/>
      <c r="G1373"/>
    </row>
    <row r="1374" spans="1:7" x14ac:dyDescent="0.3">
      <c r="A1374" s="1"/>
      <c r="B1374" s="1"/>
      <c r="D1374" s="1"/>
      <c r="E1374" s="1"/>
      <c r="F1374" s="1"/>
      <c r="G1374"/>
    </row>
    <row r="1375" spans="1:7" x14ac:dyDescent="0.3">
      <c r="A1375" s="1"/>
      <c r="B1375" s="1"/>
      <c r="D1375" s="1"/>
      <c r="E1375" s="1"/>
      <c r="F1375" s="1"/>
      <c r="G1375"/>
    </row>
    <row r="1376" spans="1:7" x14ac:dyDescent="0.3">
      <c r="A1376" s="1"/>
      <c r="B1376" s="1"/>
      <c r="D1376" s="1"/>
      <c r="E1376" s="1"/>
      <c r="F1376" s="1"/>
      <c r="G1376"/>
    </row>
    <row r="1377" spans="1:7" x14ac:dyDescent="0.3">
      <c r="A1377" s="1"/>
      <c r="B1377" s="1"/>
      <c r="D1377" s="1"/>
      <c r="E1377" s="1"/>
      <c r="F1377" s="1"/>
      <c r="G1377"/>
    </row>
    <row r="1378" spans="1:7" x14ac:dyDescent="0.3">
      <c r="A1378" s="1"/>
      <c r="B1378" s="1"/>
      <c r="D1378" s="1"/>
      <c r="E1378" s="1"/>
      <c r="F1378" s="1"/>
      <c r="G1378"/>
    </row>
    <row r="1379" spans="1:7" x14ac:dyDescent="0.3">
      <c r="A1379" s="1"/>
      <c r="B1379" s="1"/>
      <c r="D1379" s="1"/>
      <c r="E1379" s="1"/>
      <c r="F1379" s="1"/>
      <c r="G1379"/>
    </row>
    <row r="1380" spans="1:7" x14ac:dyDescent="0.3">
      <c r="A1380" s="1"/>
      <c r="B1380" s="1"/>
      <c r="D1380" s="1"/>
      <c r="E1380" s="1"/>
      <c r="F1380" s="1"/>
      <c r="G1380"/>
    </row>
    <row r="1381" spans="1:7" x14ac:dyDescent="0.3">
      <c r="A1381" s="1"/>
      <c r="B1381" s="1"/>
      <c r="D1381" s="1"/>
      <c r="E1381" s="1"/>
      <c r="F1381" s="1"/>
      <c r="G1381"/>
    </row>
    <row r="1382" spans="1:7" x14ac:dyDescent="0.3">
      <c r="A1382" s="1"/>
      <c r="B1382" s="1"/>
      <c r="D1382" s="1"/>
      <c r="E1382" s="1"/>
      <c r="F1382" s="1"/>
      <c r="G1382"/>
    </row>
    <row r="1383" spans="1:7" x14ac:dyDescent="0.3">
      <c r="A1383" s="1"/>
      <c r="B1383" s="1"/>
      <c r="D1383" s="1"/>
      <c r="E1383" s="1"/>
      <c r="F1383" s="1"/>
      <c r="G1383"/>
    </row>
    <row r="1384" spans="1:7" x14ac:dyDescent="0.3">
      <c r="A1384" s="1"/>
      <c r="B1384" s="1"/>
      <c r="D1384" s="1"/>
      <c r="E1384" s="1"/>
      <c r="F1384" s="1"/>
      <c r="G1384"/>
    </row>
    <row r="1385" spans="1:7" x14ac:dyDescent="0.3">
      <c r="A1385" s="1"/>
      <c r="B1385" s="1"/>
      <c r="D1385" s="1"/>
      <c r="E1385" s="1"/>
      <c r="F1385" s="1"/>
      <c r="G1385"/>
    </row>
    <row r="1386" spans="1:7" x14ac:dyDescent="0.3">
      <c r="A1386" s="1"/>
      <c r="B1386" s="1"/>
      <c r="D1386" s="1"/>
      <c r="E1386" s="1"/>
      <c r="F1386" s="1"/>
      <c r="G1386"/>
    </row>
    <row r="1387" spans="1:7" x14ac:dyDescent="0.3">
      <c r="A1387" s="1"/>
      <c r="B1387" s="1"/>
      <c r="D1387" s="1"/>
      <c r="E1387" s="1"/>
      <c r="F1387" s="1"/>
      <c r="G1387"/>
    </row>
    <row r="1388" spans="1:7" x14ac:dyDescent="0.3">
      <c r="A1388" s="1"/>
      <c r="B1388" s="1"/>
      <c r="D1388" s="1"/>
      <c r="E1388" s="1"/>
      <c r="F1388" s="1"/>
      <c r="G1388"/>
    </row>
    <row r="1389" spans="1:7" x14ac:dyDescent="0.3">
      <c r="A1389" s="1"/>
      <c r="B1389" s="1"/>
      <c r="D1389" s="1"/>
      <c r="E1389" s="1"/>
      <c r="F1389" s="1"/>
      <c r="G1389"/>
    </row>
    <row r="1390" spans="1:7" x14ac:dyDescent="0.3">
      <c r="A1390" s="1"/>
      <c r="B1390" s="1"/>
      <c r="D1390" s="1"/>
      <c r="E1390" s="1"/>
      <c r="F1390" s="1"/>
      <c r="G1390"/>
    </row>
    <row r="1391" spans="1:7" x14ac:dyDescent="0.3">
      <c r="A1391" s="1"/>
      <c r="B1391" s="1"/>
      <c r="D1391" s="1"/>
      <c r="E1391" s="1"/>
      <c r="F1391" s="1"/>
      <c r="G1391"/>
    </row>
    <row r="1392" spans="1:7" x14ac:dyDescent="0.3">
      <c r="A1392" s="1"/>
      <c r="B1392" s="1"/>
      <c r="D1392" s="1"/>
      <c r="E1392" s="1"/>
      <c r="F1392" s="1"/>
      <c r="G1392"/>
    </row>
    <row r="1393" spans="1:7" x14ac:dyDescent="0.3">
      <c r="A1393" s="1"/>
      <c r="B1393" s="1"/>
      <c r="D1393" s="1"/>
      <c r="E1393" s="1"/>
      <c r="F1393" s="1"/>
      <c r="G1393"/>
    </row>
    <row r="1394" spans="1:7" x14ac:dyDescent="0.3">
      <c r="A1394" s="1"/>
      <c r="B1394" s="1"/>
      <c r="D1394" s="1"/>
      <c r="E1394" s="1"/>
      <c r="F1394" s="1"/>
      <c r="G1394"/>
    </row>
    <row r="1395" spans="1:7" x14ac:dyDescent="0.3">
      <c r="A1395" s="1"/>
      <c r="B1395" s="1"/>
      <c r="D1395" s="1"/>
      <c r="E1395" s="1"/>
      <c r="F1395" s="1"/>
      <c r="G1395"/>
    </row>
    <row r="1396" spans="1:7" x14ac:dyDescent="0.3">
      <c r="A1396" s="1"/>
      <c r="B1396" s="1"/>
      <c r="D1396" s="1"/>
      <c r="E1396" s="1"/>
      <c r="F1396" s="1"/>
      <c r="G1396"/>
    </row>
    <row r="1397" spans="1:7" x14ac:dyDescent="0.3">
      <c r="A1397" s="1"/>
      <c r="B1397" s="1"/>
      <c r="D1397" s="1"/>
      <c r="E1397" s="1"/>
      <c r="F1397" s="1"/>
      <c r="G1397"/>
    </row>
    <row r="1398" spans="1:7" x14ac:dyDescent="0.3">
      <c r="A1398" s="1"/>
      <c r="B1398" s="1"/>
      <c r="D1398" s="1"/>
      <c r="E1398" s="1"/>
      <c r="F1398" s="1"/>
      <c r="G1398"/>
    </row>
    <row r="1399" spans="1:7" x14ac:dyDescent="0.3">
      <c r="A1399" s="1"/>
      <c r="B1399" s="1"/>
      <c r="D1399" s="1"/>
      <c r="E1399" s="1"/>
      <c r="F1399" s="1"/>
      <c r="G1399"/>
    </row>
  </sheetData>
  <sheetProtection formatCells="0" formatColumns="0" formatRows="0" insertColumns="0" insertRows="0" deleteColumns="0" deleteRows="0" selectLockedCells="1" autoFilter="0"/>
  <protectedRanges>
    <protectedRange password="DB25" sqref="C25:F25" name="filter_1"/>
  </protectedRanges>
  <autoFilter ref="B25:F71"/>
  <dataConsolidate/>
  <mergeCells count="20">
    <mergeCell ref="K23:AO23"/>
    <mergeCell ref="B24:F24"/>
    <mergeCell ref="D33:E33"/>
    <mergeCell ref="D29:E29"/>
    <mergeCell ref="K24:Q24"/>
    <mergeCell ref="R24:X24"/>
    <mergeCell ref="Y24:AE24"/>
    <mergeCell ref="AF24:AL24"/>
    <mergeCell ref="AM24:AO24"/>
    <mergeCell ref="D64:E64"/>
    <mergeCell ref="D69:E69"/>
    <mergeCell ref="D66:E66"/>
    <mergeCell ref="D60:E60"/>
    <mergeCell ref="D56:E56"/>
    <mergeCell ref="D62:E62"/>
    <mergeCell ref="D48:E48"/>
    <mergeCell ref="D44:E44"/>
    <mergeCell ref="D41:E41"/>
    <mergeCell ref="D39:E39"/>
    <mergeCell ref="D35:E35"/>
  </mergeCells>
  <conditionalFormatting sqref="E14:E17 C2:C5">
    <cfRule type="cellIs" dxfId="0" priority="2" operator="equal">
      <formula>0</formula>
    </cfRule>
  </conditionalFormatting>
  <dataValidations count="5">
    <dataValidation type="list" allowBlank="1" showDropDown="1" showInputMessage="1" showErrorMessage="1" sqref="K42:AO43 K67:AO68 K26:AO28 K70:AO71 K40:M40 K38:M38 K61:AO63 AL59:AM59 AK40:AO40 K53:AO53 P38:T38 P40:T40 W38:AA38 W40:AA40 AD38:AH38 AD40:AH40 AK38:AO38 K55:AO57 Q59:R59 X59:Y59 AE59:AF59 K33:AO37 K65:AO65 K45:AO51">
      <formula1>$C$14:$C$16</formula1>
    </dataValidation>
    <dataValidation type="list" allowBlank="1" showDropDown="1" showInputMessage="1" showErrorMessage="1" sqref="K39:AO39">
      <formula1>$C$17</formula1>
    </dataValidation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  <dataValidation type="list" allowBlank="1" showDropDown="1" showInputMessage="1" showErrorMessage="1" sqref="N38:O38 AI40:AJ40 AB40:AC40 U40:V40 N40:O40 AI38:AJ38 AB38:AC38 U38:V38">
      <formula1>$C$14:$C$17</formula1>
    </dataValidation>
  </dataValidation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15"/>
  <sheetViews>
    <sheetView showGridLines="0" workbookViewId="0">
      <selection activeCell="B3" sqref="B3:B15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</cols>
  <sheetData>
    <row r="1" spans="2:10" x14ac:dyDescent="0.25">
      <c r="B1" t="s">
        <v>52</v>
      </c>
      <c r="E1" t="s">
        <v>51</v>
      </c>
      <c r="H1" t="s">
        <v>58</v>
      </c>
    </row>
    <row r="2" spans="2:10" x14ac:dyDescent="0.25">
      <c r="B2" s="11" t="s">
        <v>47</v>
      </c>
      <c r="C2" s="11" t="s">
        <v>48</v>
      </c>
      <c r="E2" s="11" t="s">
        <v>47</v>
      </c>
      <c r="F2" s="11" t="s">
        <v>48</v>
      </c>
      <c r="H2" s="19" t="s">
        <v>59</v>
      </c>
      <c r="I2" s="21">
        <v>1</v>
      </c>
      <c r="J2" s="22"/>
    </row>
    <row r="3" spans="2:10" ht="21" x14ac:dyDescent="0.35">
      <c r="B3" s="53"/>
      <c r="C3" s="12">
        <v>0</v>
      </c>
      <c r="E3" s="11" t="s">
        <v>35</v>
      </c>
      <c r="F3" s="12">
        <v>0.4</v>
      </c>
      <c r="H3" s="20" t="s">
        <v>60</v>
      </c>
      <c r="I3" s="21">
        <v>0</v>
      </c>
    </row>
    <row r="4" spans="2:10" ht="21" x14ac:dyDescent="0.35">
      <c r="B4" s="53">
        <v>5</v>
      </c>
      <c r="C4" s="12">
        <f>B4/30</f>
        <v>0.16666666666666666</v>
      </c>
      <c r="E4" s="11" t="s">
        <v>36</v>
      </c>
      <c r="F4" s="12">
        <v>0.6</v>
      </c>
    </row>
    <row r="5" spans="2:10" ht="21" x14ac:dyDescent="0.35">
      <c r="B5" s="53">
        <v>10</v>
      </c>
      <c r="C5" s="12">
        <f t="shared" ref="C5:C15" si="0">B5/30</f>
        <v>0.33333333333333331</v>
      </c>
      <c r="E5" s="11" t="s">
        <v>37</v>
      </c>
      <c r="F5" s="12">
        <v>0.8</v>
      </c>
      <c r="H5" s="1"/>
    </row>
    <row r="6" spans="2:10" ht="21" x14ac:dyDescent="0.35">
      <c r="B6" s="53">
        <v>15</v>
      </c>
      <c r="C6" s="12">
        <f t="shared" si="0"/>
        <v>0.5</v>
      </c>
      <c r="E6" s="11" t="s">
        <v>38</v>
      </c>
      <c r="F6" s="12">
        <v>0.9</v>
      </c>
      <c r="H6" s="4"/>
    </row>
    <row r="7" spans="2:10" ht="21" x14ac:dyDescent="0.35">
      <c r="B7" s="53">
        <v>20</v>
      </c>
      <c r="C7" s="12">
        <f t="shared" si="0"/>
        <v>0.66666666666666663</v>
      </c>
      <c r="E7" s="11" t="s">
        <v>39</v>
      </c>
      <c r="F7" s="12">
        <v>0.95</v>
      </c>
      <c r="H7" s="4"/>
    </row>
    <row r="8" spans="2:10" ht="21" x14ac:dyDescent="0.35">
      <c r="B8" s="53">
        <v>25</v>
      </c>
      <c r="C8" s="12">
        <f t="shared" si="0"/>
        <v>0.83333333333333337</v>
      </c>
      <c r="E8" s="11" t="s">
        <v>40</v>
      </c>
      <c r="F8" s="12">
        <v>1</v>
      </c>
      <c r="H8" s="4"/>
    </row>
    <row r="9" spans="2:10" ht="21" x14ac:dyDescent="0.35">
      <c r="B9" s="53">
        <v>30</v>
      </c>
      <c r="C9" s="12">
        <f t="shared" si="0"/>
        <v>1</v>
      </c>
      <c r="E9" s="11" t="s">
        <v>41</v>
      </c>
      <c r="F9" s="12">
        <v>1.2</v>
      </c>
      <c r="H9" s="4"/>
    </row>
    <row r="10" spans="2:10" ht="21" x14ac:dyDescent="0.35">
      <c r="B10" s="53">
        <v>35</v>
      </c>
      <c r="C10" s="12">
        <f t="shared" si="0"/>
        <v>1.1666666666666667</v>
      </c>
      <c r="E10" s="11" t="s">
        <v>42</v>
      </c>
      <c r="F10" s="12">
        <v>1.4</v>
      </c>
    </row>
    <row r="11" spans="2:10" ht="21" x14ac:dyDescent="0.35">
      <c r="B11" s="53">
        <v>40</v>
      </c>
      <c r="C11" s="12">
        <f t="shared" si="0"/>
        <v>1.3333333333333333</v>
      </c>
      <c r="E11" s="11" t="s">
        <v>43</v>
      </c>
      <c r="F11" s="12">
        <v>1.6</v>
      </c>
    </row>
    <row r="12" spans="2:10" ht="21" x14ac:dyDescent="0.35">
      <c r="B12" s="53">
        <v>45</v>
      </c>
      <c r="C12" s="12">
        <f t="shared" si="0"/>
        <v>1.5</v>
      </c>
      <c r="E12" s="11" t="s">
        <v>44</v>
      </c>
      <c r="F12" s="12">
        <v>1.8</v>
      </c>
    </row>
    <row r="13" spans="2:10" ht="21" x14ac:dyDescent="0.35">
      <c r="B13" s="53">
        <v>50</v>
      </c>
      <c r="C13" s="12">
        <f t="shared" si="0"/>
        <v>1.6666666666666667</v>
      </c>
      <c r="E13" s="11" t="s">
        <v>45</v>
      </c>
      <c r="F13" s="12">
        <v>1.9</v>
      </c>
    </row>
    <row r="14" spans="2:10" ht="21" x14ac:dyDescent="0.35">
      <c r="B14" s="53">
        <v>55</v>
      </c>
      <c r="C14" s="12">
        <f t="shared" si="0"/>
        <v>1.8333333333333333</v>
      </c>
      <c r="E14" s="11" t="s">
        <v>46</v>
      </c>
      <c r="F14" s="12">
        <v>2</v>
      </c>
    </row>
    <row r="15" spans="2:10" ht="21" x14ac:dyDescent="0.35">
      <c r="B15" s="53">
        <v>60</v>
      </c>
      <c r="C15" s="12">
        <f t="shared" si="0"/>
        <v>2</v>
      </c>
    </row>
  </sheetData>
  <dataValidations count="1">
    <dataValidation type="list" allowBlank="1" showInputMessage="1" showErrorMessage="1" sqref="E3:E14 B3:B15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37" sqref="B37"/>
    </sheetView>
  </sheetViews>
  <sheetFormatPr defaultRowHeight="15" x14ac:dyDescent="0.25"/>
  <cols>
    <col min="1" max="4" width="74.7109375" customWidth="1"/>
  </cols>
  <sheetData>
    <row r="1" spans="1:2" x14ac:dyDescent="0.25">
      <c r="A1" s="229" t="s">
        <v>7</v>
      </c>
      <c r="B1" s="229" t="s">
        <v>8</v>
      </c>
    </row>
    <row r="2" spans="1:2" x14ac:dyDescent="0.25">
      <c r="A2" s="229"/>
      <c r="B2" s="229"/>
    </row>
    <row r="3" spans="1:2" x14ac:dyDescent="0.25">
      <c r="A3" s="9" t="s">
        <v>9</v>
      </c>
      <c r="B3" s="9" t="s">
        <v>10</v>
      </c>
    </row>
    <row r="4" spans="1:2" x14ac:dyDescent="0.25">
      <c r="A4" s="9" t="s">
        <v>11</v>
      </c>
      <c r="B4" s="9" t="s">
        <v>12</v>
      </c>
    </row>
    <row r="5" spans="1:2" x14ac:dyDescent="0.25">
      <c r="A5" s="9" t="s">
        <v>13</v>
      </c>
      <c r="B5" s="9" t="s">
        <v>14</v>
      </c>
    </row>
    <row r="6" spans="1:2" x14ac:dyDescent="0.25">
      <c r="A6" s="9" t="s">
        <v>15</v>
      </c>
      <c r="B6" s="9" t="s">
        <v>16</v>
      </c>
    </row>
    <row r="7" spans="1:2" x14ac:dyDescent="0.25">
      <c r="A7" s="9" t="s">
        <v>17</v>
      </c>
      <c r="B7" s="9" t="s">
        <v>18</v>
      </c>
    </row>
    <row r="8" spans="1:2" x14ac:dyDescent="0.25">
      <c r="A8" s="9" t="s">
        <v>19</v>
      </c>
      <c r="B8" s="9" t="s">
        <v>20</v>
      </c>
    </row>
    <row r="9" spans="1:2" x14ac:dyDescent="0.25">
      <c r="A9" s="9" t="s">
        <v>21</v>
      </c>
      <c r="B9" s="9" t="s">
        <v>22</v>
      </c>
    </row>
    <row r="10" spans="1:2" x14ac:dyDescent="0.25">
      <c r="A10" s="9" t="s">
        <v>23</v>
      </c>
      <c r="B10" s="9" t="s">
        <v>24</v>
      </c>
    </row>
    <row r="11" spans="1:2" x14ac:dyDescent="0.25">
      <c r="A11" s="9" t="s">
        <v>25</v>
      </c>
      <c r="B11" s="9" t="s">
        <v>26</v>
      </c>
    </row>
    <row r="12" spans="1:2" x14ac:dyDescent="0.25">
      <c r="A12" s="9" t="s">
        <v>27</v>
      </c>
      <c r="B12" s="9" t="s">
        <v>28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2018-09-25T11:22:40Z</cp:lastPrinted>
  <dcterms:created xsi:type="dcterms:W3CDTF">2015-08-19T06:41:35Z</dcterms:created>
  <dcterms:modified xsi:type="dcterms:W3CDTF">2018-09-25T12:11:07Z</dcterms:modified>
</cp:coreProperties>
</file>